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3.24\disk1\財政共有（R1.7.22～）\１　共有フォルダ（メイン）\08計画班\★★決算統計☆☆\令和元年度決算統計\83財政状況資料集（決算状況）\02作成\"/>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<sst xmlns="http://schemas.openxmlformats.org/spreadsheetml/2006/main" count="1024" uniqueCount="561">
  <si>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</si>
  <si>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</si>
  <si>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</si>
  <si>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</si>
  <si>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</si>
  <si>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</si>
  <si>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</si>
  <si>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</si>
  <si>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</si>
  <si>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</si>
  <si>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</si>
  <si>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</si>
  <si>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</si>
  <si>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</si>
  <si>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</si>
  <si>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</si>
  <si>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</si>
  <si>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</si>
  <si>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</si>
  <si>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</si>
  <si>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</si>
  <si>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</si>
  <si>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</si>
  <si>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</si>
  <si>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</si>
  <si>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</si>
  <si>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</si>
  <si>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</si>
  <si>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</si>
  <si>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</si>
  <si>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</si>
  <si>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</si>
  <si>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</si>
  <si>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</si>
  <si>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</si>
  <si>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</si>
  <si>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</si>
  <si>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</si>
  <si>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</si>
  <si>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</si>
  <si>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</si>
  <si>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</si>
  <si>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</si>
  <si>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</si>
  <si>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</si>
  <si>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</si>
  <si>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</si>
  <si>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</si>
  <si>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</si>
  <si>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</si>
  <si>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</si>
  <si>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</si>
  <si>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</si>
  <si>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</si>
  <si>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</si>
  <si>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</si>
  <si>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</si>
  <si>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</si>
  <si>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</si>
  <si>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</si>
  <si>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</si>
  <si>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</si>
  <si>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</si>
  <si>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</si>
  <si>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</si>
  <si>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</si>
  <si>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</si>
  <si>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</si>
  <si>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</si>
  <si>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</si>
  <si>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</si>
  <si>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</si>
  <si>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</si>
  <si>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</si>
  <si>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</si>
  <si>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</si>
  <si>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</si>
  <si>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</si>
  <si>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</si>
  <si>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</si>
  <si>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</si>
  <si>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</si>
  <si>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</si>
  <si>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</si>
  <si>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</si>
  <si>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</si>
  <si>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</si>
  <si>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</si>
  <si>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</si>
  <si>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</si>
  <si>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</si>
  <si>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</si>
  <si>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</si>
  <si>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</si>
  <si>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</si>
  <si>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</si>
  <si>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</si>
  <si>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</si>
  <si>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</si>
  <si>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</si>
  <si>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</si>
  <si>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</si>
  <si>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</si>
  <si>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</si>
  <si>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</si>
  <si>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</si>
  <si>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</si>
  <si>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</si>
  <si>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</si>
  <si>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</si>
  <si>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</si>
  <si>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</si>
  <si>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</si>
  <si>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</si>
  <si>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</si>
  <si>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</si>
  <si>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</si>
  <si>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</si>
  <si>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</si>
  <si>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</si>
  <si>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</si>
  <si>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</si>
  <si>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</si>
  <si>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</si>
  <si>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</si>
  <si>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</si>
  <si>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</si>
  <si>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</si>
  <si>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</si>
  <si>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</si>
  <si>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</si>
  <si>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</si>
  <si>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</si>
  <si>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</si>
  <si>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</si>
  <si>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</si>
  <si>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</si>
  <si>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</si>
  <si>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</si>
  <si>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</si>
  <si>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</si>
  <si>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</si>
  <si>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</si>
  <si>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</si>
  <si>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</si>
  <si>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</si>
  <si>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</si>
  <si>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</si>
  <si>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</si>
  <si>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</si>
  <si>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</si>
  <si>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</si>
  <si>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</si>
  <si>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</si>
  <si>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</si>
  <si>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</si>
  <si>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</si>
  <si>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</si>
  <si>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</si>
  <si>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</si>
  <si>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</si>
  <si>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</si>
  <si>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</si>
  <si>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</si>
  <si>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</si>
  <si>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</si>
  <si>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</si>
  <si>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</si>
  <si>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</si>
  <si>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</si>
  <si>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</si>
  <si>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</si>
  <si>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</si>
  <si>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</si>
  <si>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</si>
  <si>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</si>
  <si>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</si>
  <si>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</si>
  <si>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</si>
  <si>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</si>
  <si>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</si>
  <si>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</si>
  <si>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石川県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</si>
  <si>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</si>
  <si>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</si>
  <si>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</si>
  <si>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</si>
  <si>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</si>
  <si>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</si>
  <si>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</si>
  <si>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</si>
  <si>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</si>
  <si>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</si>
  <si>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</si>
  <si>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</si>
  <si>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</si>
  <si>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</si>
  <si>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</si>
  <si>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</si>
  <si>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</si>
  <si>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</si>
  <si>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</si>
  <si>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</si>
  <si>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</si>
  <si>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</si>
  <si>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</si>
  <si>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</si>
  <si>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</si>
  <si>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</si>
  <si>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</si>
  <si>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</si>
  <si>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</si>
  <si>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</si>
  <si>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</si>
  <si>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</si>
  <si>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</si>
  <si>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</si>
  <si>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</si>
  <si>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</si>
  <si>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</si>
  <si>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</si>
  <si>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</si>
  <si>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</si>
  <si>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</si>
  <si>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</si>
  <si>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</si>
  <si>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</si>
  <si>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</si>
  <si>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</si>
  <si>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</si>
  <si>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</si>
  <si>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</si>
  <si>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</si>
  <si>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</si>
  <si>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</si>
  <si>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</si>
  <si>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</si>
  <si>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</si>
  <si>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</si>
  <si>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</si>
  <si>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</si>
  <si>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</si>
  <si>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</si>
  <si>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</si>
  <si>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</si>
  <si>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</si>
  <si>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</si>
  <si>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</si>
  <si>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</si>
  <si>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</si>
  <si>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</si>
  <si>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</si>
  <si>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</si>
  <si>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</si>
  <si>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</si>
  <si>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</si>
  <si>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</si>
  <si>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</si>
  <si>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</si>
  <si>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</si>
  <si>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</si>
  <si>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</si>
  <si>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</si>
  <si>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</si>
  <si>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</si>
  <si>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</si>
  <si>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</si>
  <si>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</si>
  <si>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</si>
  <si>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</si>
  <si>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</si>
  <si>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</si>
  <si>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</si>
  <si>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</si>
  <si>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</si>
  <si>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</si>
  <si>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</si>
  <si>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</si>
  <si>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</si>
  <si>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</si>
  <si>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</si>
  <si>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</si>
  <si>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</si>
  <si>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</si>
  <si>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</si>
  <si>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</si>
  <si>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</si>
  <si>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</si>
  <si>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</si>
  <si>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</si>
  <si>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</si>
  <si>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</si>
  <si>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</si>
  <si>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</si>
  <si>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</si>
  <si>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</si>
  <si>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</si>
  <si>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</si>
  <si>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</si>
  <si>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</si>
  <si>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</si>
  <si>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</si>
  <si>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</si>
  <si>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</si>
  <si>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</si>
  <si>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</si>
  <si>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</si>
  <si>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</si>
  <si>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</si>
  <si>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</si>
  <si>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</si>
  <si>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</si>
  <si>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</si>
  <si>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</si>
  <si>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</si>
  <si>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</si>
  <si>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</si>
  <si>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</si>
  <si>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</si>
  <si>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</si>
  <si>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</si>
  <si>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</si>
  <si>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</si>
  <si>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</si>
  <si>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</si>
  <si>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</si>
  <si>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</si>
  <si>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</si>
  <si>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</si>
  <si>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</si>
  <si>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</si>
  <si>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</si>
  <si>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</si>
  <si>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</si>
  <si>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</si>
  <si>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</si>
  <si>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(2)各会計、関係団体の財政状況及び健全化判断比率（都道府県）</t>
    <phoneticPr fontId="5"/>
  </si>
  <si>
    <t>令和元年度</t>
  </si>
  <si>
    <t>石川県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</si>
  <si>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</si>
  <si>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</si>
  <si>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</si>
  <si>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</si>
  <si>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</si>
  <si>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</si>
  <si>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</si>
  <si>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</si>
  <si>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</si>
  <si>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</si>
  <si>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</si>
  <si>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</si>
  <si>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</si>
  <si>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</si>
  <si>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</si>
  <si>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</si>
  <si>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</si>
  <si>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</si>
  <si>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</si>
  <si>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</si>
  <si>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</si>
  <si>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t>
    <phoneticPr fontId="5"/>
  </si>
  <si>
    <t>石川県土地取得特別会計</t>
    <phoneticPr fontId="5"/>
  </si>
  <si>
    <t>石川県母子父子寡婦福祉資金特別会計</t>
    <phoneticPr fontId="5"/>
  </si>
  <si>
    <t>石川県中小企業近代化資金貸付金特別会計</t>
    <phoneticPr fontId="5"/>
  </si>
  <si>
    <t>石川県就農支援資金特別会計</t>
    <phoneticPr fontId="5"/>
  </si>
  <si>
    <t>石川県林業改善資金特別会計</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</si>
  <si>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</si>
  <si>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</si>
  <si>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</si>
  <si>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</si>
  <si>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</si>
  <si>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</si>
  <si>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</si>
  <si>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</si>
  <si>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</si>
  <si>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</si>
  <si>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</si>
  <si>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</si>
  <si>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</si>
  <si>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</si>
  <si>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</si>
  <si>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</si>
  <si>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石川県国民健康保険特別会計</t>
    <phoneticPr fontId="5"/>
  </si>
  <si>
    <t>石川県公営競馬特別会計</t>
    <phoneticPr fontId="5"/>
  </si>
  <si>
    <t>石川県立中央病院事業会計</t>
    <phoneticPr fontId="5"/>
  </si>
  <si>
    <t>石川県立高松病院事業会計</t>
    <phoneticPr fontId="5"/>
  </si>
  <si>
    <t>石川県水道用水供給事業会計</t>
    <phoneticPr fontId="5"/>
  </si>
  <si>
    <t>石川県港湾土地造成事業会計</t>
    <phoneticPr fontId="5"/>
  </si>
  <si>
    <t>石川県港湾整備特別会計</t>
    <phoneticPr fontId="5"/>
  </si>
  <si>
    <t>石川県流域下水道特別会計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</si>
  <si>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</si>
  <si>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</si>
  <si>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</si>
  <si>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</si>
  <si>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</si>
  <si>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</si>
  <si>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</si>
  <si>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</si>
  <si>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</si>
  <si>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</si>
  <si>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</si>
  <si>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</si>
  <si>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</si>
  <si>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</si>
  <si>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</si>
  <si>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</si>
  <si>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</si>
  <si>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</si>
  <si>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</si>
  <si>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</si>
  <si>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</si>
  <si>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</si>
  <si>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</si>
  <si>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</si>
  <si>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</si>
  <si>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</si>
  <si>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</si>
  <si>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</si>
  <si>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</si>
  <si>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</si>
  <si>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</si>
  <si>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</si>
  <si>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</si>
  <si>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</si>
  <si>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</si>
  <si>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</si>
  <si>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</si>
  <si>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</si>
  <si>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</si>
  <si>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</si>
  <si>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</si>
  <si>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</si>
  <si>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</si>
  <si>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</si>
  <si>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</si>
  <si>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</si>
  <si>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</si>
  <si>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</si>
  <si>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</si>
  <si>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</si>
  <si>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</si>
  <si>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</si>
  <si>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</si>
  <si>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</si>
  <si>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</si>
  <si>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</si>
  <si>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</si>
  <si>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</si>
  <si>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石川県立高松病院事業会計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</si>
  <si>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</si>
  <si>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</si>
  <si>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</si>
  <si>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</si>
  <si>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</si>
  <si>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</si>
  <si>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</si>
  <si>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</si>
  <si>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</si>
  <si>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</si>
  <si>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</si>
  <si>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</si>
  <si>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</si>
  <si>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</si>
  <si>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</si>
  <si>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</si>
  <si>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</si>
  <si>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</si>
  <si>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</si>
  <si>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</si>
  <si>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</si>
  <si>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</si>
  <si>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</si>
  <si>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</si>
  <si>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</si>
  <si>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</si>
  <si>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</si>
  <si>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</si>
  <si>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</si>
  <si>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</si>
  <si>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</si>
  <si>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</si>
  <si>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</si>
  <si>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</si>
  <si>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</si>
  <si>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</si>
  <si>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</si>
  <si>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</si>
  <si>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</si>
  <si>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</si>
  <si>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</si>
  <si>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</si>
  <si>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</si>
  <si>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</si>
  <si>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</si>
  <si>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</si>
  <si>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</si>
  <si>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</si>
  <si>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</si>
  <si>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</si>
  <si>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</si>
  <si>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</si>
  <si>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</si>
  <si>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</si>
  <si>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</si>
  <si>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</si>
  <si>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</si>
  <si>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</si>
  <si>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</si>
  <si>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</si>
  <si>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</si>
  <si>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</si>
  <si>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</si>
  <si>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</si>
  <si>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</si>
  <si>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</si>
  <si>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</si>
  <si>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</si>
  <si>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</si>
  <si>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</si>
  <si>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</si>
  <si>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</si>
  <si>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</si>
  <si>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</si>
  <si>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</si>
  <si>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</si>
  <si>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</si>
  <si>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</si>
  <si>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</si>
  <si>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</si>
  <si>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</si>
  <si>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</si>
  <si>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</si>
  <si>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石川県立中央病院事業会計</t>
  </si>
  <si>
    <t>石川県水道用水供給事業会計</t>
  </si>
  <si>
    <t>石川県立高松病院事業会計</t>
  </si>
  <si>
    <t>石川県国民健康保険特別会計</t>
  </si>
  <si>
    <t>石川県港湾土地造成事業会計</t>
  </si>
  <si>
    <t>一般会計</t>
  </si>
  <si>
    <t>石川県流域下水道特別会計</t>
  </si>
  <si>
    <t>石川県公営競馬特別会計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</si>
  <si>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</si>
  <si>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</si>
  <si>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</si>
  <si>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</si>
  <si>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</si>
  <si>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</si>
  <si>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</si>
  <si>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</si>
  <si>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法適用企業</t>
    <rPh sb="0" eb="3">
      <t>ホウテキヨウ</t>
    </rPh>
    <rPh sb="3" eb="5">
      <t>キギョウ</t>
    </rPh>
    <phoneticPr fontId="3"/>
  </si>
  <si>
    <t>法非適用企業</t>
    <rPh sb="0" eb="1">
      <t>ホウ</t>
    </rPh>
    <rPh sb="1" eb="2">
      <t>ヒ</t>
    </rPh>
    <rPh sb="2" eb="4">
      <t>テキヨウ</t>
    </rPh>
    <rPh sb="4" eb="6">
      <t>キギョウ</t>
    </rPh>
    <phoneticPr fontId="3"/>
  </si>
  <si>
    <t>収益事業会計</t>
    <rPh sb="0" eb="2">
      <t>シュウエキ</t>
    </rPh>
    <rPh sb="2" eb="4">
      <t>ジギョウ</t>
    </rPh>
    <rPh sb="4" eb="6">
      <t>カイケイ</t>
    </rPh>
    <phoneticPr fontId="3"/>
  </si>
  <si>
    <t>石川県産業創出支援機構</t>
  </si>
  <si>
    <t>石川県県民ふれあい公社</t>
  </si>
  <si>
    <t>石川県農業開発公社</t>
  </si>
  <si>
    <t>石川県林業公社</t>
  </si>
  <si>
    <t>○</t>
    <phoneticPr fontId="2"/>
  </si>
  <si>
    <t>県有施設整備基金</t>
    <phoneticPr fontId="5"/>
  </si>
  <si>
    <t>社会福祉事業振興基金</t>
    <phoneticPr fontId="5"/>
  </si>
  <si>
    <t>地域医療介護総合確保基金</t>
    <phoneticPr fontId="5"/>
  </si>
  <si>
    <t>後期高齢者財政安定化基金</t>
    <phoneticPr fontId="5"/>
  </si>
  <si>
    <t>介護保険財政安定化基金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</si>
</sst>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39075</c:v>
                </c:pt>
                <c:pt idx="3">
                  <c:v>39072</c:v>
                </c:pt>
                <c:pt idx="4">
                  <c:v>42833</c:v>
                </c:pt>
              </c:numCache>
            </c:numRef>
          </c:val>
          <c:smooth val="0"/>
          <c:extLst>
            <c:ext xmlns:c16="http://schemas.microsoft.com/office/drawing/2014/chart" uri="{C3380CC4-5D6E-409C-BE32-E72D297353CC}">
              <c16:uniqueId val="{00000000-140E-4CE9-83BB-EE18D6E1A6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74344</c:v>
                </c:pt>
                <c:pt idx="1">
                  <c:v>84887</c:v>
                </c:pt>
                <c:pt idx="2">
                  <c:v>93081</c:v>
                </c:pt>
                <c:pt idx="3">
                  <c:v>92126</c:v>
                </c:pt>
                <c:pt idx="4">
                  <c:v>99230</c:v>
                </c:pt>
              </c:numCache>
            </c:numRef>
          </c:val>
          <c:smooth val="0"/>
          <c:extLst>
            <c:ext xmlns:c16="http://schemas.microsoft.com/office/drawing/2014/chart" uri="{C3380CC4-5D6E-409C-BE32-E72D297353CC}">
              <c16:uniqueId val="{00000001-140E-4CE9-83BB-EE18D6E1A61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0.25</c:v>
                </c:pt>
                <c:pt idx="1">
                  <c:v>0.25</c:v>
                </c:pt>
                <c:pt idx="2">
                  <c:v>0.26</c:v>
                </c:pt>
                <c:pt idx="3">
                  <c:v>0.24</c:v>
                </c:pt>
                <c:pt idx="4">
                  <c:v>0.24</c:v>
                </c:pt>
              </c:numCache>
            </c:numRef>
          </c:val>
          <c:extLst>
            <c:ext xmlns:c16="http://schemas.microsoft.com/office/drawing/2014/chart" uri="{C3380CC4-5D6E-409C-BE32-E72D297353CC}">
              <c16:uniqueId val="{00000000-7E0B-4D11-B616-D91F37E7DF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c:v>
                </c:pt>
                <c:pt idx="1">
                  <c:v>3.46</c:v>
                </c:pt>
                <c:pt idx="2">
                  <c:v>3.6</c:v>
                </c:pt>
                <c:pt idx="3">
                  <c:v>3.74</c:v>
                </c:pt>
                <c:pt idx="4">
                  <c:v>3.87</c:v>
                </c:pt>
              </c:numCache>
            </c:numRef>
          </c:val>
          <c:extLst>
            <c:ext xmlns:c16="http://schemas.microsoft.com/office/drawing/2014/chart" uri="{C3380CC4-5D6E-409C-BE32-E72D297353CC}">
              <c16:uniqueId val="{00000001-7E0B-4D11-B616-D91F37E7DF6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1.84</c:v>
                </c:pt>
                <c:pt idx="1">
                  <c:v>1.27</c:v>
                </c:pt>
                <c:pt idx="2">
                  <c:v>0.99</c:v>
                </c:pt>
                <c:pt idx="3">
                  <c:v>0.96</c:v>
                </c:pt>
                <c:pt idx="4">
                  <c:v>1</c:v>
                </c:pt>
              </c:numCache>
            </c:numRef>
          </c:val>
          <c:smooth val="0"/>
          <c:extLst>
            <c:ext xmlns:c16="http://schemas.microsoft.com/office/drawing/2014/chart" uri="{C3380CC4-5D6E-409C-BE32-E72D297353CC}">
              <c16:uniqueId val="{00000002-7E0B-4D11-B616-D91F37E7DF6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4670-4252-964B-EFDE907873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70-4252-964B-EFDE9078732D}"/>
            </c:ext>
          </c:extLst>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2-4670-4252-964B-EFDE9078732D}"/>
            </c:ext>
          </c:extLst>
        </c:ser>
        <c:ser>
          <c:idx val="3"/>
          <c:order val="3"/>
          <c:tx>
            <c:strRef>
              <c:f>データシート!$A$30</c:f>
              <c:strCache>
                <c:ptCount val="1"/>
                <c:pt idx="0">
                  <c:v>石川県流域下水道特別会計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3-4670-4252-964B-EFDE9078732D}"/>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0.24</c:v>
                </c:pt>
                <c:pt idx="4">
                  <c:v>#N/A</c:v>
                </c:pt>
                <c:pt idx="5">
                  <c:v>0.25</c:v>
                </c:pt>
                <c:pt idx="6">
                  <c:v>#N/A</c:v>
                </c:pt>
                <c:pt idx="7">
                  <c:v>0.24</c:v>
                </c:pt>
                <c:pt idx="8">
                  <c:v>#N/A</c:v>
                </c:pt>
                <c:pt idx="9">
                  <c:v>0.24</c:v>
                </c:pt>
              </c:numCache>
            </c:numRef>
          </c:val>
          <c:extLst>
            <c:ext xmlns:c16="http://schemas.microsoft.com/office/drawing/2014/chart" uri="{C3380CC4-5D6E-409C-BE32-E72D297353CC}">
              <c16:uniqueId val="{00000004-4670-4252-964B-EFDE9078732D}"/>
            </c:ext>
          </c:extLst>
        </c:ser>
        <c:ser>
          <c:idx val="5"/>
          <c:order val="5"/>
          <c:tx>
            <c:strRef>
              <c:f>データシート!$A$32</c:f>
              <c:strCache>
                <c:ptCount val="1"/>
                <c:pt idx="0">
                  <c:v>石川県港湾土地造成事業会計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0.91</c:v>
                </c:pt>
                <c:pt idx="2">
                  <c:v>#N/A</c:v>
                </c:pt>
                <c:pt idx="3">
                  <c:v>0.91</c:v>
                </c:pt>
                <c:pt idx="4">
                  <c:v>#N/A</c:v>
                </c:pt>
                <c:pt idx="5">
                  <c:v>0.91</c:v>
                </c:pt>
                <c:pt idx="6">
                  <c:v>#N/A</c:v>
                </c:pt>
                <c:pt idx="7">
                  <c:v>0.47</c:v>
                </c:pt>
                <c:pt idx="8">
                  <c:v>#N/A</c:v>
                </c:pt>
                <c:pt idx="9">
                  <c:v>0.47</c:v>
                </c:pt>
              </c:numCache>
            </c:numRef>
          </c:val>
          <c:extLst>
            <c:ext xmlns:c16="http://schemas.microsoft.com/office/drawing/2014/chart" uri="{C3380CC4-5D6E-409C-BE32-E72D297353CC}">
              <c16:uniqueId val="{00000005-4670-4252-964B-EFDE9078732D}"/>
            </c:ext>
          </c:extLst>
        </c:ser>
        <c:ser>
          <c:idx val="6"/>
          <c:order val="6"/>
          <c:tx>
            <c:strRef>
              <c:f>データシート!$A$33</c:f>
              <c:strCache>
                <c:ptCount val="1"/>
                <c:pt idx="0">
                  <c:v>石川県国民健康保険特別会計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0.63</c:v>
                </c:pt>
                <c:pt idx="8">
                  <c:v>#N/A</c:v>
                </c:pt>
                <c:pt idx="9">
                  <c:v>0.95</c:v>
                </c:pt>
              </c:numCache>
            </c:numRef>
          </c:val>
          <c:extLst>
            <c:ext xmlns:c16="http://schemas.microsoft.com/office/drawing/2014/chart" uri="{C3380CC4-5D6E-409C-BE32-E72D297353CC}">
              <c16:uniqueId val="{00000006-4670-4252-964B-EFDE9078732D}"/>
            </c:ext>
          </c:extLst>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1.22</c:v>
                </c:pt>
                <c:pt idx="2">
                  <c:v>#N/A</c:v>
                </c:pt>
                <c:pt idx="3">
                  <c:v>1.32</c:v>
                </c:pt>
                <c:pt idx="4">
                  <c:v>#N/A</c:v>
                </c:pt>
                <c:pt idx="5">
                  <c:v>1.32</c:v>
                </c:pt>
                <c:pt idx="6">
                  <c:v>#N/A</c:v>
                </c:pt>
                <c:pt idx="7">
                  <c:v>1.38</c:v>
                </c:pt>
                <c:pt idx="8">
                  <c:v>#N/A</c:v>
                </c:pt>
                <c:pt idx="9">
                  <c:v>1.38</c:v>
                </c:pt>
              </c:numCache>
            </c:numRef>
          </c:val>
          <c:extLst>
            <c:ext xmlns:c16="http://schemas.microsoft.com/office/drawing/2014/chart" uri="{C3380CC4-5D6E-409C-BE32-E72D297353CC}">
              <c16:uniqueId val="{00000007-4670-4252-964B-EFDE9078732D}"/>
            </c:ext>
          </c:extLst>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2.78</c:v>
                </c:pt>
                <c:pt idx="2">
                  <c:v>#N/A</c:v>
                </c:pt>
                <c:pt idx="3">
                  <c:v>2.75</c:v>
                </c:pt>
                <c:pt idx="4">
                  <c:v>#N/A</c:v>
                </c:pt>
                <c:pt idx="5">
                  <c:v>2.75</c:v>
                </c:pt>
                <c:pt idx="6">
                  <c:v>#N/A</c:v>
                </c:pt>
                <c:pt idx="7">
                  <c:v>2.72</c:v>
                </c:pt>
                <c:pt idx="8">
                  <c:v>#N/A</c:v>
                </c:pt>
                <c:pt idx="9">
                  <c:v>2.5499999999999998</c:v>
                </c:pt>
              </c:numCache>
            </c:numRef>
          </c:val>
          <c:extLst>
            <c:ext xmlns:c16="http://schemas.microsoft.com/office/drawing/2014/chart" uri="{C3380CC4-5D6E-409C-BE32-E72D297353CC}">
              <c16:uniqueId val="{00000008-4670-4252-964B-EFDE9078732D}"/>
            </c:ext>
          </c:extLst>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4.5599999999999996</c:v>
                </c:pt>
                <c:pt idx="2">
                  <c:v>#N/A</c:v>
                </c:pt>
                <c:pt idx="3">
                  <c:v>4.8600000000000003</c:v>
                </c:pt>
                <c:pt idx="4">
                  <c:v>#N/A</c:v>
                </c:pt>
                <c:pt idx="5">
                  <c:v>4.29</c:v>
                </c:pt>
                <c:pt idx="6">
                  <c:v>#N/A</c:v>
                </c:pt>
                <c:pt idx="7">
                  <c:v>3.37</c:v>
                </c:pt>
                <c:pt idx="8">
                  <c:v>#N/A</c:v>
                </c:pt>
                <c:pt idx="9">
                  <c:v>3.22</c:v>
                </c:pt>
              </c:numCache>
            </c:numRef>
          </c:val>
          <c:extLst>
            <c:ext xmlns:c16="http://schemas.microsoft.com/office/drawing/2014/chart" uri="{C3380CC4-5D6E-409C-BE32-E72D297353CC}">
              <c16:uniqueId val="{00000009-4670-4252-964B-EFDE9078732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60806</c:v>
                </c:pt>
                <c:pt idx="5">
                  <c:v>86245</c:v>
                </c:pt>
                <c:pt idx="8">
                  <c:v>61137</c:v>
                </c:pt>
                <c:pt idx="11">
                  <c:v>60835</c:v>
                </c:pt>
                <c:pt idx="14">
                  <c:v>59880</c:v>
                </c:pt>
              </c:numCache>
            </c:numRef>
          </c:val>
          <c:extLst>
            <c:ext xmlns:c16="http://schemas.microsoft.com/office/drawing/2014/chart" uri="{C3380CC4-5D6E-409C-BE32-E72D297353CC}">
              <c16:uniqueId val="{00000000-4285-4EFD-96F6-22931543F0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85-4EFD-96F6-22931543F0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507</c:v>
                </c:pt>
                <c:pt idx="3">
                  <c:v>408</c:v>
                </c:pt>
                <c:pt idx="6">
                  <c:v>330</c:v>
                </c:pt>
                <c:pt idx="9">
                  <c:v>231</c:v>
                </c:pt>
                <c:pt idx="12">
                  <c:v>32</c:v>
                </c:pt>
              </c:numCache>
            </c:numRef>
          </c:val>
          <c:extLst>
            <c:ext xmlns:c16="http://schemas.microsoft.com/office/drawing/2014/chart" uri="{C3380CC4-5D6E-409C-BE32-E72D297353CC}">
              <c16:uniqueId val="{00000002-4285-4EFD-96F6-22931543F0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85-4EFD-96F6-22931543F0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1273</c:v>
                </c:pt>
                <c:pt idx="3">
                  <c:v>1181</c:v>
                </c:pt>
                <c:pt idx="6">
                  <c:v>1576</c:v>
                </c:pt>
                <c:pt idx="9">
                  <c:v>2232</c:v>
                </c:pt>
                <c:pt idx="12">
                  <c:v>2399</c:v>
                </c:pt>
              </c:numCache>
            </c:numRef>
          </c:val>
          <c:extLst>
            <c:ext xmlns:c16="http://schemas.microsoft.com/office/drawing/2014/chart" uri="{C3380CC4-5D6E-409C-BE32-E72D297353CC}">
              <c16:uniqueId val="{00000004-4285-4EFD-96F6-22931543F0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400</c:v>
                </c:pt>
                <c:pt idx="3">
                  <c:v>333</c:v>
                </c:pt>
                <c:pt idx="6">
                  <c:v>433</c:v>
                </c:pt>
                <c:pt idx="9">
                  <c:v>367</c:v>
                </c:pt>
                <c:pt idx="12">
                  <c:v>903</c:v>
                </c:pt>
              </c:numCache>
            </c:numRef>
          </c:val>
          <c:extLst>
            <c:ext xmlns:c16="http://schemas.microsoft.com/office/drawing/2014/chart" uri="{C3380CC4-5D6E-409C-BE32-E72D297353CC}">
              <c16:uniqueId val="{00000005-4285-4EFD-96F6-22931543F0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6-4285-4EFD-96F6-22931543F0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93239</c:v>
                </c:pt>
                <c:pt idx="3">
                  <c:v>117883</c:v>
                </c:pt>
                <c:pt idx="6">
                  <c:v>92185</c:v>
                </c:pt>
                <c:pt idx="9">
                  <c:v>89532</c:v>
                </c:pt>
                <c:pt idx="12">
                  <c:v>87761</c:v>
                </c:pt>
              </c:numCache>
            </c:numRef>
          </c:val>
          <c:extLst>
            <c:ext xmlns:c16="http://schemas.microsoft.com/office/drawing/2014/chart" uri="{C3380CC4-5D6E-409C-BE32-E72D297353CC}">
              <c16:uniqueId val="{00000007-4285-4EFD-96F6-22931543F0C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34616</c:v>
                </c:pt>
                <c:pt idx="2">
                  <c:v>#N/A</c:v>
                </c:pt>
                <c:pt idx="3">
                  <c:v>#N/A</c:v>
                </c:pt>
                <c:pt idx="4">
                  <c:v>33563</c:v>
                </c:pt>
                <c:pt idx="5">
                  <c:v>#N/A</c:v>
                </c:pt>
                <c:pt idx="6">
                  <c:v>#N/A</c:v>
                </c:pt>
                <c:pt idx="7">
                  <c:v>33387</c:v>
                </c:pt>
                <c:pt idx="8">
                  <c:v>#N/A</c:v>
                </c:pt>
                <c:pt idx="9">
                  <c:v>#N/A</c:v>
                </c:pt>
                <c:pt idx="10">
                  <c:v>31527</c:v>
                </c:pt>
                <c:pt idx="11">
                  <c:v>#N/A</c:v>
                </c:pt>
                <c:pt idx="12">
                  <c:v>#N/A</c:v>
                </c:pt>
                <c:pt idx="13">
                  <c:v>31215</c:v>
                </c:pt>
                <c:pt idx="14">
                  <c:v>#N/A</c:v>
                </c:pt>
              </c:numCache>
            </c:numRef>
          </c:val>
          <c:smooth val="0"/>
          <c:extLst>
            <c:ext xmlns:c16="http://schemas.microsoft.com/office/drawing/2014/chart" uri="{C3380CC4-5D6E-409C-BE32-E72D297353CC}">
              <c16:uniqueId val="{00000008-4285-4EFD-96F6-22931543F0C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701159</c:v>
                </c:pt>
                <c:pt idx="5">
                  <c:v>693672</c:v>
                </c:pt>
                <c:pt idx="8">
                  <c:v>688569</c:v>
                </c:pt>
                <c:pt idx="11">
                  <c:v>677527</c:v>
                </c:pt>
                <c:pt idx="14">
                  <c:v>667689</c:v>
                </c:pt>
              </c:numCache>
            </c:numRef>
          </c:val>
          <c:extLst>
            <c:ext xmlns:c16="http://schemas.microsoft.com/office/drawing/2014/chart" uri="{C3380CC4-5D6E-409C-BE32-E72D297353CC}">
              <c16:uniqueId val="{00000000-C5F2-4FC9-A023-FE6AE1B491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63739</c:v>
                </c:pt>
                <c:pt idx="5">
                  <c:v>36843</c:v>
                </c:pt>
                <c:pt idx="8">
                  <c:v>36582</c:v>
                </c:pt>
                <c:pt idx="11">
                  <c:v>35058</c:v>
                </c:pt>
                <c:pt idx="14">
                  <c:v>34726</c:v>
                </c:pt>
              </c:numCache>
            </c:numRef>
          </c:val>
          <c:extLst>
            <c:ext xmlns:c16="http://schemas.microsoft.com/office/drawing/2014/chart" uri="{C3380CC4-5D6E-409C-BE32-E72D297353CC}">
              <c16:uniqueId val="{00000001-C5F2-4FC9-A023-FE6AE1B491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111961</c:v>
                </c:pt>
                <c:pt idx="5">
                  <c:v>112475</c:v>
                </c:pt>
                <c:pt idx="8">
                  <c:v>120900</c:v>
                </c:pt>
                <c:pt idx="11">
                  <c:v>118648</c:v>
                </c:pt>
                <c:pt idx="14">
                  <c:v>117448</c:v>
                </c:pt>
              </c:numCache>
            </c:numRef>
          </c:val>
          <c:extLst>
            <c:ext xmlns:c16="http://schemas.microsoft.com/office/drawing/2014/chart" uri="{C3380CC4-5D6E-409C-BE32-E72D297353CC}">
              <c16:uniqueId val="{00000002-C5F2-4FC9-A023-FE6AE1B491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F2-4FC9-A023-FE6AE1B491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F2-4FC9-A023-FE6AE1B491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19241</c:v>
                </c:pt>
                <c:pt idx="3">
                  <c:v>18987</c:v>
                </c:pt>
                <c:pt idx="6">
                  <c:v>19119</c:v>
                </c:pt>
                <c:pt idx="9">
                  <c:v>18871</c:v>
                </c:pt>
                <c:pt idx="12">
                  <c:v>18774</c:v>
                </c:pt>
              </c:numCache>
            </c:numRef>
          </c:val>
          <c:extLst>
            <c:ext xmlns:c16="http://schemas.microsoft.com/office/drawing/2014/chart" uri="{C3380CC4-5D6E-409C-BE32-E72D297353CC}">
              <c16:uniqueId val="{00000005-C5F2-4FC9-A023-FE6AE1B491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120227</c:v>
                </c:pt>
                <c:pt idx="3">
                  <c:v>117903</c:v>
                </c:pt>
                <c:pt idx="6">
                  <c:v>110541</c:v>
                </c:pt>
                <c:pt idx="9">
                  <c:v>106746</c:v>
                </c:pt>
                <c:pt idx="12">
                  <c:v>102661</c:v>
                </c:pt>
              </c:numCache>
            </c:numRef>
          </c:val>
          <c:extLst>
            <c:ext xmlns:c16="http://schemas.microsoft.com/office/drawing/2014/chart" uri="{C3380CC4-5D6E-409C-BE32-E72D297353CC}">
              <c16:uniqueId val="{00000006-C5F2-4FC9-A023-FE6AE1B491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5F2-4FC9-A023-FE6AE1B491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11645</c:v>
                </c:pt>
                <c:pt idx="3">
                  <c:v>19760</c:v>
                </c:pt>
                <c:pt idx="6">
                  <c:v>28824</c:v>
                </c:pt>
                <c:pt idx="9">
                  <c:v>27528</c:v>
                </c:pt>
                <c:pt idx="12">
                  <c:v>27023</c:v>
                </c:pt>
              </c:numCache>
            </c:numRef>
          </c:val>
          <c:extLst>
            <c:ext xmlns:c16="http://schemas.microsoft.com/office/drawing/2014/chart" uri="{C3380CC4-5D6E-409C-BE32-E72D297353CC}">
              <c16:uniqueId val="{00000008-C5F2-4FC9-A023-FE6AE1B491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1001</c:v>
                </c:pt>
                <c:pt idx="3">
                  <c:v>593</c:v>
                </c:pt>
                <c:pt idx="6">
                  <c:v>263</c:v>
                </c:pt>
                <c:pt idx="9">
                  <c:v>32</c:v>
                </c:pt>
                <c:pt idx="12">
                  <c:v>0</c:v>
                </c:pt>
              </c:numCache>
            </c:numRef>
          </c:val>
          <c:extLst>
            <c:ext xmlns:c16="http://schemas.microsoft.com/office/drawing/2014/chart" uri="{C3380CC4-5D6E-409C-BE32-E72D297353CC}">
              <c16:uniqueId val="{00000009-C5F2-4FC9-A023-FE6AE1B491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1257470</c:v>
                </c:pt>
                <c:pt idx="3">
                  <c:v>1218828</c:v>
                </c:pt>
                <c:pt idx="6">
                  <c:v>1220134</c:v>
                </c:pt>
                <c:pt idx="9">
                  <c:v>1213786</c:v>
                </c:pt>
                <c:pt idx="12">
                  <c:v>1205476</c:v>
                </c:pt>
              </c:numCache>
            </c:numRef>
          </c:val>
          <c:extLst>
            <c:ext xmlns:c16="http://schemas.microsoft.com/office/drawing/2014/chart" uri="{C3380CC4-5D6E-409C-BE32-E72D297353CC}">
              <c16:uniqueId val="{0000000A-C5F2-4FC9-A023-FE6AE1B4917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532724</c:v>
                </c:pt>
                <c:pt idx="2">
                  <c:v>#N/A</c:v>
                </c:pt>
                <c:pt idx="3">
                  <c:v>#N/A</c:v>
                </c:pt>
                <c:pt idx="4">
                  <c:v>533081</c:v>
                </c:pt>
                <c:pt idx="5">
                  <c:v>#N/A</c:v>
                </c:pt>
                <c:pt idx="6">
                  <c:v>#N/A</c:v>
                </c:pt>
                <c:pt idx="7">
                  <c:v>532829</c:v>
                </c:pt>
                <c:pt idx="8">
                  <c:v>#N/A</c:v>
                </c:pt>
                <c:pt idx="9">
                  <c:v>#N/A</c:v>
                </c:pt>
                <c:pt idx="10">
                  <c:v>535730</c:v>
                </c:pt>
                <c:pt idx="11">
                  <c:v>#N/A</c:v>
                </c:pt>
                <c:pt idx="12">
                  <c:v>#N/A</c:v>
                </c:pt>
                <c:pt idx="13">
                  <c:v>534070</c:v>
                </c:pt>
                <c:pt idx="14">
                  <c:v>#N/A</c:v>
                </c:pt>
              </c:numCache>
            </c:numRef>
          </c:val>
          <c:smooth val="0"/>
          <c:extLst>
            <c:ext xmlns:c16="http://schemas.microsoft.com/office/drawing/2014/chart" uri="{C3380CC4-5D6E-409C-BE32-E72D297353CC}">
              <c16:uniqueId val="{0000000B-C5F2-4FC9-A023-FE6AE1B4917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11072</c:v>
                </c:pt>
                <c:pt idx="1">
                  <c:v>11467</c:v>
                </c:pt>
                <c:pt idx="2">
                  <c:v>11836</c:v>
                </c:pt>
              </c:numCache>
            </c:numRef>
          </c:val>
          <c:extLst>
            <c:ext xmlns:c16="http://schemas.microsoft.com/office/drawing/2014/chart" uri="{C3380CC4-5D6E-409C-BE32-E72D297353CC}">
              <c16:uniqueId val="{00000000-101E-4028-B4DF-DEC04C0BF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44919</c:v>
                </c:pt>
                <c:pt idx="1">
                  <c:v>40064</c:v>
                </c:pt>
                <c:pt idx="2">
                  <c:v>38221</c:v>
                </c:pt>
              </c:numCache>
            </c:numRef>
          </c:val>
          <c:extLst>
            <c:ext xmlns:c16="http://schemas.microsoft.com/office/drawing/2014/chart" uri="{C3380CC4-5D6E-409C-BE32-E72D297353CC}">
              <c16:uniqueId val="{00000001-101E-4028-B4DF-DEC04C0BF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64431</c:v>
                </c:pt>
                <c:pt idx="1">
                  <c:v>66596</c:v>
                </c:pt>
                <c:pt idx="2">
                  <c:v>66592</c:v>
                </c:pt>
              </c:numCache>
            </c:numRef>
          </c:val>
          <c:extLst>
            <c:ext xmlns:c16="http://schemas.microsoft.com/office/drawing/2014/chart" uri="{C3380CC4-5D6E-409C-BE32-E72D297353CC}">
              <c16:uniqueId val="{00000002-101E-4028-B4DF-DEC04C0BF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バブル経済崩壊以降、国の経済対策に呼応し、他県に比して積極的に公共投資を実施した結果、公債費負担は平成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年度にピークとなったが、県債の新規発行の抑制、償還期間の延長による平準化対策、繰上償還などにより、年々減少している。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北陸新幹線金沢・敦賀間の建設費の公債費に係る償還が今後本格化することに備えて資金を基金に積み立てていく。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臨時財政対策債を除く通常債の残高は、平成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年度以降、前年度以下の水準に抑制している。</a:t>
          </a:r>
        </a:p>
        <a:p>
          <a:r>
            <a:rPr kumimoji="1" lang="ja-JP" altLang="en-US" sz="1400">
              <a:latin typeface="ＭＳ ゴシック" pitchFamily="49" charset="-128"/>
              <a:ea typeface="ＭＳ ゴシック" pitchFamily="49" charset="-128"/>
            </a:rPr>
            <a:t>　退職手当負担見込額は、行財政改革による職員数の削減により減少している。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年度の三位一体改革による地方交付税の削減や平成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年度のリーマン・ショックによる税収減により、財政調整基金・減債基金の２基金について、平成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億円の取崩を余儀なくされ、未だ取崩前の水準に回復していない状況である。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北陸新幹線金沢・敦賀間の整備の本格化など様々な財政需要が見込まれているため、引き続き、将来への備えとして必要な資金を基金に積み立てるとともに、現在保有している基金は、県民生活の向上や本県のさらなる発展につながるよう、その時々の財政状況も踏まえながら有効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・県有施設整備などの大規模プロジェクトに備えた有施設整備基金を設置するなどしている。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・地域医療介護総合確保基金を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億円積み立てた一方、社会福祉施設の整備のため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億円取崩しており、全体としてもほぼ横ばいとなっている。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・引き続き、それぞれの基金の設置目的に照らし、県民生活の向上や本県のさらなる発展につながるよう、その時々の財政状況も踏まえながら、有効に活用していく。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・災害への備えなど、長期的視野に立った健全な財政運営を図るため、引き続き、基金の確保に努めていく。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間という短期間で、北陸新幹線金沢・敦賀間の整備に伴う建設費負担が本格化し、これに伴う公債費負担も増加することが見込まれるため、こうした状況に備え、必要な資金を基金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景気回復による税収の増加等に伴い単年度の財政力指数が上昇傾向にあり、令和元年度は、単年度の財政力指数が</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ポイント上昇）となったことから、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年平均値も前年度から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43</xdr:row>
      <xdr:rowOff>95250</xdr:rowOff>
    </xdr:to>
    <xdr:cxnSp macro="">
      <xdr:nvCxnSpPr>
        <xdr:cNvPr id="64" name="直線コネクタ 63"/>
        <xdr:cNvCxnSpPr/>
      </xdr:nvCxnSpPr>
      <xdr:spPr>
        <a:xfrm flipV="1">
          <a:off x="4953000" y="6054272"/>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67327</xdr:rowOff>
    </xdr:from>
    <xdr:ext cx="762000" cy="259045"/>
    <xdr:sp macro="" textlink="">
      <xdr:nvSpPr>
        <xdr:cNvPr id="65" name="財政力最小値テキスト"/>
        <xdr:cNvSpPr txBox="1"/>
      </xdr:nvSpPr>
      <xdr:spPr>
        <a:xfrm>
          <a:off x="5041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95250</xdr:rowOff>
    </xdr:from>
    <xdr:to>
      <xdr:col>24</xdr:col>
      <xdr:colOff>12700</xdr:colOff>
      <xdr:row>43</xdr:row>
      <xdr:rowOff>95250</xdr:rowOff>
    </xdr:to>
    <xdr:cxnSp macro="">
      <xdr:nvCxnSpPr>
        <xdr:cNvPr id="66" name="直線コネクタ 65"/>
        <xdr:cNvCxnSpPr/>
      </xdr:nvCxnSpPr>
      <xdr:spPr>
        <a:xfrm>
          <a:off x="4864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7"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8" name="直線コネクタ 67"/>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129722</xdr:rowOff>
    </xdr:to>
    <xdr:cxnSp macro="">
      <xdr:nvCxnSpPr>
        <xdr:cNvPr id="69" name="直線コネクタ 68"/>
        <xdr:cNvCxnSpPr/>
      </xdr:nvCxnSpPr>
      <xdr:spPr>
        <a:xfrm flipV="1">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58255</xdr:rowOff>
    </xdr:from>
    <xdr:ext cx="762000" cy="259045"/>
    <xdr:sp macro="" textlink="">
      <xdr:nvSpPr>
        <xdr:cNvPr id="70" name="財政力平均値テキスト"/>
        <xdr:cNvSpPr txBox="1"/>
      </xdr:nvSpPr>
      <xdr:spPr>
        <a:xfrm>
          <a:off x="5041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71" name="フローチャート: 判断 70"/>
        <xdr:cNvSpPr/>
      </xdr:nvSpPr>
      <xdr:spPr>
        <a:xfrm>
          <a:off x="4902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27215</xdr:rowOff>
    </xdr:to>
    <xdr:cxnSp macro="">
      <xdr:nvCxnSpPr>
        <xdr:cNvPr id="75" name="直線コネクタ 74"/>
        <xdr:cNvCxnSpPr/>
      </xdr:nvCxnSpPr>
      <xdr:spPr>
        <a:xfrm flipV="1">
          <a:off x="2336800" y="75020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61685</xdr:rowOff>
    </xdr:to>
    <xdr:cxnSp macro="">
      <xdr:nvCxnSpPr>
        <xdr:cNvPr id="78" name="直線コネクタ 77"/>
        <xdr:cNvCxnSpPr/>
      </xdr:nvCxnSpPr>
      <xdr:spPr>
        <a:xfrm flipV="1">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79" name="フローチャート: 判断 78"/>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0" name="テキスト ボックス 79"/>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81" name="フローチャート: 判断 80"/>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82" name="テキスト ボックス 81"/>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111777</xdr:rowOff>
    </xdr:from>
    <xdr:ext cx="762000" cy="259045"/>
    <xdr:sp macro="" textlink="">
      <xdr:nvSpPr>
        <xdr:cNvPr id="89" name="財政力該当値テキスト"/>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0" name="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4" name="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5" name="テキスト ボックス 94"/>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6" name="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7" name="テキスト ボックス 96"/>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職員数の削減（平成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年度以降約</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人）による人件費抑制に努めてきた結果、人件費分がグループ内で２番目に低く、比率全体もグループ平均を下回っている。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令和元年度は、社会保障関係費の増加などにより、前年度から</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増加が見込まれる厳しい財政状況が予想されることから、引き続き、歳入の確保や歳出全般にわたる見直しなど、行財政改革に不断に取り組み、社会経済情勢の変化にも機動的に対応できる持続可能な財政運営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3" name="直線コネクタ 122"/>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4"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5" name="直線コネクタ 124"/>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6350</xdr:rowOff>
    </xdr:from>
    <xdr:to>
      <xdr:col>23</xdr:col>
      <xdr:colOff>133350</xdr:colOff>
      <xdr:row>61</xdr:row>
      <xdr:rowOff>46990</xdr:rowOff>
    </xdr:to>
    <xdr:cxnSp macro="">
      <xdr:nvCxnSpPr>
        <xdr:cNvPr id="128" name="直線コネクタ 127"/>
        <xdr:cNvCxnSpPr/>
      </xdr:nvCxnSpPr>
      <xdr:spPr>
        <a:xfrm>
          <a:off x="4114800" y="9950450"/>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6350</xdr:rowOff>
    </xdr:from>
    <xdr:to>
      <xdr:col>19</xdr:col>
      <xdr:colOff>133350</xdr:colOff>
      <xdr:row>59</xdr:row>
      <xdr:rowOff>3810</xdr:rowOff>
    </xdr:to>
    <xdr:cxnSp macro="">
      <xdr:nvCxnSpPr>
        <xdr:cNvPr id="131" name="直線コネクタ 130"/>
        <xdr:cNvCxnSpPr/>
      </xdr:nvCxnSpPr>
      <xdr:spPr>
        <a:xfrm flipV="1">
          <a:off x="3225800" y="99504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2" name="フローチャート: 判断 131"/>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3" name="テキスト ボックス 132"/>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60</xdr:row>
      <xdr:rowOff>73660</xdr:rowOff>
    </xdr:to>
    <xdr:cxnSp macro="">
      <xdr:nvCxnSpPr>
        <xdr:cNvPr id="134" name="直線コネクタ 133"/>
        <xdr:cNvCxnSpPr/>
      </xdr:nvCxnSpPr>
      <xdr:spPr>
        <a:xfrm flipV="1">
          <a:off x="2336800" y="101193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5" name="フローチャート: 判断 134"/>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6" name="テキスト ボックス 13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151130</xdr:rowOff>
    </xdr:from>
    <xdr:to>
      <xdr:col>11</xdr:col>
      <xdr:colOff>31750</xdr:colOff>
      <xdr:row>60</xdr:row>
      <xdr:rowOff>73660</xdr:rowOff>
    </xdr:to>
    <xdr:cxnSp macro="">
      <xdr:nvCxnSpPr>
        <xdr:cNvPr id="137" name="直線コネクタ 136"/>
        <xdr:cNvCxnSpPr/>
      </xdr:nvCxnSpPr>
      <xdr:spPr>
        <a:xfrm>
          <a:off x="1447800" y="100952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38" name="フローチャート: 判断 137"/>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39" name="テキスト ボックス 138"/>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40" name="フローチャート: 判断 139"/>
        <xdr:cNvSpPr/>
      </xdr:nvSpPr>
      <xdr:spPr>
        <a:xfrm>
          <a:off x="139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41" name="テキスト ボックス 140"/>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7" name="楕円 146"/>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8"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127000</xdr:rowOff>
    </xdr:from>
    <xdr:to>
      <xdr:col>19</xdr:col>
      <xdr:colOff>184150</xdr:colOff>
      <xdr:row>58</xdr:row>
      <xdr:rowOff>57150</xdr:rowOff>
    </xdr:to>
    <xdr:sp macro="" textlink="">
      <xdr:nvSpPr>
        <xdr:cNvPr id="149" name="楕円 148"/>
        <xdr:cNvSpPr/>
      </xdr:nvSpPr>
      <xdr:spPr>
        <a:xfrm>
          <a:off x="40640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67327</xdr:rowOff>
    </xdr:from>
    <xdr:ext cx="736600" cy="259045"/>
    <xdr:sp macro="" textlink="">
      <xdr:nvSpPr>
        <xdr:cNvPr id="150" name="テキスト ボックス 149"/>
        <xdr:cNvSpPr txBox="1"/>
      </xdr:nvSpPr>
      <xdr:spPr>
        <a:xfrm>
          <a:off x="3733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1" name="楕円 150"/>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2" name="テキスト ボックス 151"/>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3" name="楕円 152"/>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4" name="テキスト ボックス 153"/>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55" name="楕円 154"/>
        <xdr:cNvSpPr/>
      </xdr:nvSpPr>
      <xdr:spPr>
        <a:xfrm>
          <a:off x="1397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15257</xdr:rowOff>
    </xdr:from>
    <xdr:ext cx="762000" cy="259045"/>
    <xdr:sp macro="" textlink="">
      <xdr:nvSpPr>
        <xdr:cNvPr id="156" name="テキスト ボックス 155"/>
        <xdr:cNvSpPr txBox="1"/>
      </xdr:nvSpPr>
      <xdr:spPr>
        <a:xfrm>
          <a:off x="10668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令和元年度は、人件費の抑制にも努めた結果、例年並みの水準となった。</a:t>
          </a:r>
        </a:p>
        <a:p>
          <a:r>
            <a:rPr kumimoji="1" lang="ja-JP" altLang="en-US" sz="1300">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113792</xdr:rowOff>
    </xdr:from>
    <xdr:to>
      <xdr:col>23</xdr:col>
      <xdr:colOff>133350</xdr:colOff>
      <xdr:row>85</xdr:row>
      <xdr:rowOff>120924</xdr:rowOff>
    </xdr:to>
    <xdr:cxnSp macro="">
      <xdr:nvCxnSpPr>
        <xdr:cNvPr id="189" name="直線コネクタ 188"/>
        <xdr:cNvCxnSpPr/>
      </xdr:nvCxnSpPr>
      <xdr:spPr>
        <a:xfrm>
          <a:off x="4114800" y="14687042"/>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113792</xdr:rowOff>
    </xdr:from>
    <xdr:to>
      <xdr:col>19</xdr:col>
      <xdr:colOff>133350</xdr:colOff>
      <xdr:row>85</xdr:row>
      <xdr:rowOff>127412</xdr:rowOff>
    </xdr:to>
    <xdr:cxnSp macro="">
      <xdr:nvCxnSpPr>
        <xdr:cNvPr id="192" name="直線コネクタ 191"/>
        <xdr:cNvCxnSpPr/>
      </xdr:nvCxnSpPr>
      <xdr:spPr>
        <a:xfrm flipV="1">
          <a:off x="3225800" y="14687042"/>
          <a:ext cx="8890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115723</xdr:rowOff>
    </xdr:from>
    <xdr:to>
      <xdr:col>15</xdr:col>
      <xdr:colOff>82550</xdr:colOff>
      <xdr:row>85</xdr:row>
      <xdr:rowOff>127412</xdr:rowOff>
    </xdr:to>
    <xdr:cxnSp macro="">
      <xdr:nvCxnSpPr>
        <xdr:cNvPr id="195" name="直線コネクタ 194"/>
        <xdr:cNvCxnSpPr/>
      </xdr:nvCxnSpPr>
      <xdr:spPr>
        <a:xfrm>
          <a:off x="2336800" y="1468897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111137</xdr:rowOff>
    </xdr:from>
    <xdr:to>
      <xdr:col>11</xdr:col>
      <xdr:colOff>31750</xdr:colOff>
      <xdr:row>85</xdr:row>
      <xdr:rowOff>115723</xdr:rowOff>
    </xdr:to>
    <xdr:cxnSp macro="">
      <xdr:nvCxnSpPr>
        <xdr:cNvPr id="198" name="直線コネクタ 197"/>
        <xdr:cNvCxnSpPr/>
      </xdr:nvCxnSpPr>
      <xdr:spPr>
        <a:xfrm>
          <a:off x="1447800" y="1468438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98289</xdr:rowOff>
    </xdr:from>
    <xdr:to>
      <xdr:col>11</xdr:col>
      <xdr:colOff>82550</xdr:colOff>
      <xdr:row>86</xdr:row>
      <xdr:rowOff>28439</xdr:rowOff>
    </xdr:to>
    <xdr:sp macro="" textlink="">
      <xdr:nvSpPr>
        <xdr:cNvPr id="199" name="フローチャート: 判断 198"/>
        <xdr:cNvSpPr/>
      </xdr:nvSpPr>
      <xdr:spPr>
        <a:xfrm>
          <a:off x="2286000" y="14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13216</xdr:rowOff>
    </xdr:from>
    <xdr:ext cx="762000" cy="259045"/>
    <xdr:sp macro="" textlink="">
      <xdr:nvSpPr>
        <xdr:cNvPr id="200" name="テキスト ボックス 199"/>
        <xdr:cNvSpPr txBox="1"/>
      </xdr:nvSpPr>
      <xdr:spPr>
        <a:xfrm>
          <a:off x="1955800" y="147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89026</xdr:rowOff>
    </xdr:from>
    <xdr:to>
      <xdr:col>7</xdr:col>
      <xdr:colOff>31750</xdr:colOff>
      <xdr:row>86</xdr:row>
      <xdr:rowOff>19176</xdr:rowOff>
    </xdr:to>
    <xdr:sp macro="" textlink="">
      <xdr:nvSpPr>
        <xdr:cNvPr id="201" name="フローチャート: 判断 200"/>
        <xdr:cNvSpPr/>
      </xdr:nvSpPr>
      <xdr:spPr>
        <a:xfrm>
          <a:off x="1397000" y="146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3953</xdr:rowOff>
    </xdr:from>
    <xdr:ext cx="762000" cy="259045"/>
    <xdr:sp macro="" textlink="">
      <xdr:nvSpPr>
        <xdr:cNvPr id="202" name="テキスト ボックス 201"/>
        <xdr:cNvSpPr txBox="1"/>
      </xdr:nvSpPr>
      <xdr:spPr>
        <a:xfrm>
          <a:off x="1066800" y="147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70124</xdr:rowOff>
    </xdr:from>
    <xdr:to>
      <xdr:col>23</xdr:col>
      <xdr:colOff>184150</xdr:colOff>
      <xdr:row>86</xdr:row>
      <xdr:rowOff>274</xdr:rowOff>
    </xdr:to>
    <xdr:sp macro="" textlink="">
      <xdr:nvSpPr>
        <xdr:cNvPr id="208" name="楕円 207"/>
        <xdr:cNvSpPr/>
      </xdr:nvSpPr>
      <xdr:spPr>
        <a:xfrm>
          <a:off x="4902200" y="14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42201</xdr:rowOff>
    </xdr:from>
    <xdr:ext cx="762000" cy="259045"/>
    <xdr:sp macro="" textlink="">
      <xdr:nvSpPr>
        <xdr:cNvPr id="209" name="人件費・物件費等の状況該当値テキスト"/>
        <xdr:cNvSpPr txBox="1"/>
      </xdr:nvSpPr>
      <xdr:spPr>
        <a:xfrm>
          <a:off x="5041900" y="1461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62992</xdr:rowOff>
    </xdr:from>
    <xdr:to>
      <xdr:col>19</xdr:col>
      <xdr:colOff>184150</xdr:colOff>
      <xdr:row>85</xdr:row>
      <xdr:rowOff>164592</xdr:rowOff>
    </xdr:to>
    <xdr:sp macro="" textlink="">
      <xdr:nvSpPr>
        <xdr:cNvPr id="210" name="楕円 209"/>
        <xdr:cNvSpPr/>
      </xdr:nvSpPr>
      <xdr:spPr>
        <a:xfrm>
          <a:off x="4064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149369</xdr:rowOff>
    </xdr:from>
    <xdr:ext cx="736600" cy="259045"/>
    <xdr:sp macro="" textlink="">
      <xdr:nvSpPr>
        <xdr:cNvPr id="211" name="テキスト ボックス 210"/>
        <xdr:cNvSpPr txBox="1"/>
      </xdr:nvSpPr>
      <xdr:spPr>
        <a:xfrm>
          <a:off x="3733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76612</xdr:rowOff>
    </xdr:from>
    <xdr:to>
      <xdr:col>15</xdr:col>
      <xdr:colOff>133350</xdr:colOff>
      <xdr:row>86</xdr:row>
      <xdr:rowOff>6762</xdr:rowOff>
    </xdr:to>
    <xdr:sp macro="" textlink="">
      <xdr:nvSpPr>
        <xdr:cNvPr id="212" name="楕円 211"/>
        <xdr:cNvSpPr/>
      </xdr:nvSpPr>
      <xdr:spPr>
        <a:xfrm>
          <a:off x="3175000" y="146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162989</xdr:rowOff>
    </xdr:from>
    <xdr:ext cx="762000" cy="259045"/>
    <xdr:sp macro="" textlink="">
      <xdr:nvSpPr>
        <xdr:cNvPr id="213" name="テキスト ボックス 212"/>
        <xdr:cNvSpPr txBox="1"/>
      </xdr:nvSpPr>
      <xdr:spPr>
        <a:xfrm>
          <a:off x="2844800" y="147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64923</xdr:rowOff>
    </xdr:from>
    <xdr:to>
      <xdr:col>11</xdr:col>
      <xdr:colOff>82550</xdr:colOff>
      <xdr:row>85</xdr:row>
      <xdr:rowOff>166523</xdr:rowOff>
    </xdr:to>
    <xdr:sp macro="" textlink="">
      <xdr:nvSpPr>
        <xdr:cNvPr id="214" name="楕円 213"/>
        <xdr:cNvSpPr/>
      </xdr:nvSpPr>
      <xdr:spPr>
        <a:xfrm>
          <a:off x="2286000" y="146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5250</xdr:rowOff>
    </xdr:from>
    <xdr:ext cx="762000" cy="259045"/>
    <xdr:sp macro="" textlink="">
      <xdr:nvSpPr>
        <xdr:cNvPr id="215" name="テキスト ボックス 214"/>
        <xdr:cNvSpPr txBox="1"/>
      </xdr:nvSpPr>
      <xdr:spPr>
        <a:xfrm>
          <a:off x="1955800" y="1440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60337</xdr:rowOff>
    </xdr:from>
    <xdr:to>
      <xdr:col>7</xdr:col>
      <xdr:colOff>31750</xdr:colOff>
      <xdr:row>85</xdr:row>
      <xdr:rowOff>161937</xdr:rowOff>
    </xdr:to>
    <xdr:sp macro="" textlink="">
      <xdr:nvSpPr>
        <xdr:cNvPr id="216" name="楕円 215"/>
        <xdr:cNvSpPr/>
      </xdr:nvSpPr>
      <xdr:spPr>
        <a:xfrm>
          <a:off x="1397000" y="146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664</xdr:rowOff>
    </xdr:from>
    <xdr:ext cx="762000" cy="259045"/>
    <xdr:sp macro="" textlink="">
      <xdr:nvSpPr>
        <xdr:cNvPr id="217" name="テキスト ボックス 216"/>
        <xdr:cNvSpPr txBox="1"/>
      </xdr:nvSpPr>
      <xdr:spPr>
        <a:xfrm>
          <a:off x="1066800" y="1440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年度及び平成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年度の給与改定においては、国家公務員の給与水準との均衡を図るため、国の改定後の俸給が本県を上回る部分（主に若年層）のみの増額改定としたため、給料改定率が国より小さくなり、平成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月の指数は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a:t>
          </a:r>
          <a:r>
            <a:rPr kumimoji="1" lang="ja-JP" altLang="en-US" sz="1200">
              <a:solidFill>
                <a:schemeClr val="tx1"/>
              </a:solidFill>
              <a:latin typeface="ＭＳ Ｐゴシック" panose="020B0600070205080204" pitchFamily="50" charset="-128"/>
              <a:ea typeface="ＭＳ Ｐゴシック" panose="020B0600070205080204" pitchFamily="50" charset="-128"/>
            </a:rPr>
            <a:t>を下回った。令和元年度の給与改定においては、給料表改定の改定率が国を上回ったため、令和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月の指数は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99.8</a:t>
          </a:r>
          <a:r>
            <a:rPr kumimoji="1" lang="ja-JP" altLang="en-US" sz="1200">
              <a:solidFill>
                <a:schemeClr val="tx1"/>
              </a:solidFill>
              <a:latin typeface="ＭＳ Ｐゴシック" panose="020B0600070205080204" pitchFamily="50" charset="-128"/>
              <a:ea typeface="ＭＳ Ｐゴシック" panose="020B0600070205080204" pitchFamily="50" charset="-128"/>
            </a:rPr>
            <a:t>と前年に比べ上昇したが、引き続き、</a:t>
          </a:r>
          <a:r>
            <a:rPr kumimoji="1" lang="en-US" altLang="ja-JP" sz="1200">
              <a:solidFill>
                <a:schemeClr val="tx1"/>
              </a:solidFill>
              <a:latin typeface="ＭＳ Ｐゴシック" panose="020B0600070205080204" pitchFamily="50" charset="-128"/>
              <a:ea typeface="ＭＳ Ｐゴシック" panose="020B0600070205080204" pitchFamily="50" charset="-128"/>
            </a:rPr>
            <a:t>100.0</a:t>
          </a:r>
          <a:r>
            <a:rPr kumimoji="1" lang="ja-JP" altLang="en-US" sz="1200">
              <a:solidFill>
                <a:schemeClr val="tx1"/>
              </a:solidFill>
              <a:latin typeface="ＭＳ Ｐゴシック" panose="020B0600070205080204" pitchFamily="50" charset="-128"/>
              <a:ea typeface="ＭＳ Ｐゴシック" panose="020B0600070205080204" pitchFamily="50" charset="-128"/>
            </a:rPr>
            <a:t>を下回っている。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今後とも、民間給与の状況や国・他県の動向等を踏まえながら、一層の給与の見直し・適正化に努めることとしている。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63500</xdr:rowOff>
    </xdr:to>
    <xdr:cxnSp macro="">
      <xdr:nvCxnSpPr>
        <xdr:cNvPr id="249" name="直線コネクタ 248"/>
        <xdr:cNvCxnSpPr/>
      </xdr:nvCxnSpPr>
      <xdr:spPr>
        <a:xfrm>
          <a:off x="16179800" y="140821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0" name="給与水準   （国との比較）平均値テキスト"/>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103716</xdr:rowOff>
    </xdr:to>
    <xdr:cxnSp macro="">
      <xdr:nvCxnSpPr>
        <xdr:cNvPr id="252" name="直線コネクタ 251"/>
        <xdr:cNvCxnSpPr/>
      </xdr:nvCxnSpPr>
      <xdr:spPr>
        <a:xfrm flipV="1">
          <a:off x="15290800" y="140821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83</xdr:row>
      <xdr:rowOff>52916</xdr:rowOff>
    </xdr:to>
    <xdr:cxnSp macro="">
      <xdr:nvCxnSpPr>
        <xdr:cNvPr id="255" name="直線コネクタ 254"/>
        <xdr:cNvCxnSpPr/>
      </xdr:nvCxnSpPr>
      <xdr:spPr>
        <a:xfrm flipV="1">
          <a:off x="14401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7" name="テキスト ボックス 256"/>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133350</xdr:rowOff>
    </xdr:to>
    <xdr:cxnSp macro="">
      <xdr:nvCxnSpPr>
        <xdr:cNvPr id="258" name="直線コネクタ 257"/>
        <xdr:cNvCxnSpPr/>
      </xdr:nvCxnSpPr>
      <xdr:spPr>
        <a:xfrm flipV="1">
          <a:off x="13512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59" name="フローチャート: 判断 258"/>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0" name="テキスト ボックス 259"/>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61" name="フローチャート: 判断 260"/>
        <xdr:cNvSpPr/>
      </xdr:nvSpPr>
      <xdr:spPr>
        <a:xfrm>
          <a:off x="13462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62" name="テキスト ボックス 261"/>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68" name="楕円 26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6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0" name="楕円 269"/>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1" name="テキスト ボックス 270"/>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2" name="楕円 271"/>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3" name="テキスト ボックス 272"/>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74" name="楕円 273"/>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5" name="テキスト ボックス 274"/>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76" name="楕円 275"/>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77" name="テキスト ボックス 276"/>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法で定められる教員・警察官を含む人口</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万人当たりの職員数は、グループ内では人口が最も少ないため順位が低くなっているが、当県との人口差が</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万人程度の人口類似県の中では最も少ない職員数となっている。</a:t>
          </a:r>
        </a:p>
        <a:p>
          <a:r>
            <a:rPr kumimoji="1" lang="ja-JP" altLang="en-US" sz="1200">
              <a:latin typeface="ＭＳ Ｐゴシック" panose="020B0600070205080204" pitchFamily="50" charset="-128"/>
              <a:ea typeface="ＭＳ Ｐゴシック" panose="020B0600070205080204" pitchFamily="50" charset="-128"/>
            </a:rPr>
            <a:t>　知事部局職員数については、平成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年度から数値目標を掲げて削減に取り組み、平成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年度までに約</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人を削減した結果、半世紀前の水準以下となっており、平成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年度以降は「行政経営プログラム」に基づき、組織や事務事業のスクラップ・アンド・ビルドを徹底し、適正な定員管理に努めている。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49512</xdr:rowOff>
    </xdr:from>
    <xdr:to>
      <xdr:col>81</xdr:col>
      <xdr:colOff>44450</xdr:colOff>
      <xdr:row>66</xdr:row>
      <xdr:rowOff>50095</xdr:rowOff>
    </xdr:to>
    <xdr:cxnSp macro="">
      <xdr:nvCxnSpPr>
        <xdr:cNvPr id="310" name="直線コネクタ 309"/>
        <xdr:cNvCxnSpPr/>
      </xdr:nvCxnSpPr>
      <xdr:spPr>
        <a:xfrm>
          <a:off x="16179800" y="11365212"/>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7526</xdr:rowOff>
    </xdr:from>
    <xdr:to>
      <xdr:col>77</xdr:col>
      <xdr:colOff>44450</xdr:colOff>
      <xdr:row>66</xdr:row>
      <xdr:rowOff>49512</xdr:rowOff>
    </xdr:to>
    <xdr:cxnSp macro="">
      <xdr:nvCxnSpPr>
        <xdr:cNvPr id="313" name="直線コネクタ 312"/>
        <xdr:cNvCxnSpPr/>
      </xdr:nvCxnSpPr>
      <xdr:spPr>
        <a:xfrm>
          <a:off x="15290800" y="11323226"/>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6883</xdr:rowOff>
    </xdr:from>
    <xdr:to>
      <xdr:col>72</xdr:col>
      <xdr:colOff>203200</xdr:colOff>
      <xdr:row>66</xdr:row>
      <xdr:rowOff>7526</xdr:rowOff>
    </xdr:to>
    <xdr:cxnSp macro="">
      <xdr:nvCxnSpPr>
        <xdr:cNvPr id="316" name="直線コネクタ 315"/>
        <xdr:cNvCxnSpPr/>
      </xdr:nvCxnSpPr>
      <xdr:spPr>
        <a:xfrm>
          <a:off x="14401800" y="11322583"/>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170309</xdr:rowOff>
    </xdr:from>
    <xdr:to>
      <xdr:col>68</xdr:col>
      <xdr:colOff>152400</xdr:colOff>
      <xdr:row>66</xdr:row>
      <xdr:rowOff>6883</xdr:rowOff>
    </xdr:to>
    <xdr:cxnSp macro="">
      <xdr:nvCxnSpPr>
        <xdr:cNvPr id="319" name="直線コネクタ 318"/>
        <xdr:cNvCxnSpPr/>
      </xdr:nvCxnSpPr>
      <xdr:spPr>
        <a:xfrm>
          <a:off x="13512800" y="11314559"/>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34672</xdr:rowOff>
    </xdr:from>
    <xdr:to>
      <xdr:col>68</xdr:col>
      <xdr:colOff>203200</xdr:colOff>
      <xdr:row>65</xdr:row>
      <xdr:rowOff>136272</xdr:rowOff>
    </xdr:to>
    <xdr:sp macro="" textlink="">
      <xdr:nvSpPr>
        <xdr:cNvPr id="320" name="フローチャート: 判断 319"/>
        <xdr:cNvSpPr/>
      </xdr:nvSpPr>
      <xdr:spPr>
        <a:xfrm>
          <a:off x="14351000" y="111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146449</xdr:rowOff>
    </xdr:from>
    <xdr:ext cx="762000" cy="259045"/>
    <xdr:sp macro="" textlink="">
      <xdr:nvSpPr>
        <xdr:cNvPr id="321" name="テキスト ボックス 320"/>
        <xdr:cNvSpPr txBox="1"/>
      </xdr:nvSpPr>
      <xdr:spPr>
        <a:xfrm>
          <a:off x="14020800" y="1094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165698</xdr:rowOff>
    </xdr:from>
    <xdr:to>
      <xdr:col>64</xdr:col>
      <xdr:colOff>152400</xdr:colOff>
      <xdr:row>66</xdr:row>
      <xdr:rowOff>95848</xdr:rowOff>
    </xdr:to>
    <xdr:sp macro="" textlink="">
      <xdr:nvSpPr>
        <xdr:cNvPr id="322" name="フローチャート: 判断 321"/>
        <xdr:cNvSpPr/>
      </xdr:nvSpPr>
      <xdr:spPr>
        <a:xfrm>
          <a:off x="13462000" y="113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80625</xdr:rowOff>
    </xdr:from>
    <xdr:ext cx="762000" cy="259045"/>
    <xdr:sp macro="" textlink="">
      <xdr:nvSpPr>
        <xdr:cNvPr id="323" name="テキスト ボックス 322"/>
        <xdr:cNvSpPr txBox="1"/>
      </xdr:nvSpPr>
      <xdr:spPr>
        <a:xfrm>
          <a:off x="13131800" y="113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170745</xdr:rowOff>
    </xdr:from>
    <xdr:to>
      <xdr:col>81</xdr:col>
      <xdr:colOff>95250</xdr:colOff>
      <xdr:row>66</xdr:row>
      <xdr:rowOff>100895</xdr:rowOff>
    </xdr:to>
    <xdr:sp macro="" textlink="">
      <xdr:nvSpPr>
        <xdr:cNvPr id="329" name="楕円 328"/>
        <xdr:cNvSpPr/>
      </xdr:nvSpPr>
      <xdr:spPr>
        <a:xfrm>
          <a:off x="16967200" y="1131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142822</xdr:rowOff>
    </xdr:from>
    <xdr:ext cx="762000" cy="259045"/>
    <xdr:sp macro="" textlink="">
      <xdr:nvSpPr>
        <xdr:cNvPr id="330" name="定員管理の状況該当値テキスト"/>
        <xdr:cNvSpPr txBox="1"/>
      </xdr:nvSpPr>
      <xdr:spPr>
        <a:xfrm>
          <a:off x="17106900" y="1128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170162</xdr:rowOff>
    </xdr:from>
    <xdr:to>
      <xdr:col>77</xdr:col>
      <xdr:colOff>95250</xdr:colOff>
      <xdr:row>66</xdr:row>
      <xdr:rowOff>100312</xdr:rowOff>
    </xdr:to>
    <xdr:sp macro="" textlink="">
      <xdr:nvSpPr>
        <xdr:cNvPr id="331" name="楕円 330"/>
        <xdr:cNvSpPr/>
      </xdr:nvSpPr>
      <xdr:spPr>
        <a:xfrm>
          <a:off x="16129000" y="113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85089</xdr:rowOff>
    </xdr:from>
    <xdr:ext cx="736600" cy="259045"/>
    <xdr:sp macro="" textlink="">
      <xdr:nvSpPr>
        <xdr:cNvPr id="332" name="テキスト ボックス 331"/>
        <xdr:cNvSpPr txBox="1"/>
      </xdr:nvSpPr>
      <xdr:spPr>
        <a:xfrm>
          <a:off x="15798800" y="1140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128176</xdr:rowOff>
    </xdr:from>
    <xdr:to>
      <xdr:col>73</xdr:col>
      <xdr:colOff>44450</xdr:colOff>
      <xdr:row>66</xdr:row>
      <xdr:rowOff>58326</xdr:rowOff>
    </xdr:to>
    <xdr:sp macro="" textlink="">
      <xdr:nvSpPr>
        <xdr:cNvPr id="333" name="楕円 332"/>
        <xdr:cNvSpPr/>
      </xdr:nvSpPr>
      <xdr:spPr>
        <a:xfrm>
          <a:off x="15240000" y="11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43103</xdr:rowOff>
    </xdr:from>
    <xdr:ext cx="762000" cy="259045"/>
    <xdr:sp macro="" textlink="">
      <xdr:nvSpPr>
        <xdr:cNvPr id="334" name="テキスト ボックス 333"/>
        <xdr:cNvSpPr txBox="1"/>
      </xdr:nvSpPr>
      <xdr:spPr>
        <a:xfrm>
          <a:off x="14909800" y="113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127533</xdr:rowOff>
    </xdr:from>
    <xdr:to>
      <xdr:col>68</xdr:col>
      <xdr:colOff>203200</xdr:colOff>
      <xdr:row>66</xdr:row>
      <xdr:rowOff>57683</xdr:rowOff>
    </xdr:to>
    <xdr:sp macro="" textlink="">
      <xdr:nvSpPr>
        <xdr:cNvPr id="335" name="楕円 334"/>
        <xdr:cNvSpPr/>
      </xdr:nvSpPr>
      <xdr:spPr>
        <a:xfrm>
          <a:off x="14351000" y="1127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42460</xdr:rowOff>
    </xdr:from>
    <xdr:ext cx="762000" cy="259045"/>
    <xdr:sp macro="" textlink="">
      <xdr:nvSpPr>
        <xdr:cNvPr id="336" name="テキスト ボックス 335"/>
        <xdr:cNvSpPr txBox="1"/>
      </xdr:nvSpPr>
      <xdr:spPr>
        <a:xfrm>
          <a:off x="14020800" y="1135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119509</xdr:rowOff>
    </xdr:from>
    <xdr:to>
      <xdr:col>64</xdr:col>
      <xdr:colOff>152400</xdr:colOff>
      <xdr:row>66</xdr:row>
      <xdr:rowOff>49659</xdr:rowOff>
    </xdr:to>
    <xdr:sp macro="" textlink="">
      <xdr:nvSpPr>
        <xdr:cNvPr id="337" name="楕円 336"/>
        <xdr:cNvSpPr/>
      </xdr:nvSpPr>
      <xdr:spPr>
        <a:xfrm>
          <a:off x="13462000" y="112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59836</xdr:rowOff>
    </xdr:from>
    <xdr:ext cx="762000" cy="259045"/>
    <xdr:sp macro="" textlink="">
      <xdr:nvSpPr>
        <xdr:cNvPr id="338" name="テキスト ボックス 337"/>
        <xdr:cNvSpPr txBox="1"/>
      </xdr:nvSpPr>
      <xdr:spPr>
        <a:xfrm>
          <a:off x="13131800" y="1103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令和元年度は、県債の新規発行の抑制や繰上償還の実施等による公債費負担の平準化の効果が現れてきており、比率が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111578</xdr:rowOff>
    </xdr:from>
    <xdr:to>
      <xdr:col>81</xdr:col>
      <xdr:colOff>44450</xdr:colOff>
      <xdr:row>42</xdr:row>
      <xdr:rowOff>163285</xdr:rowOff>
    </xdr:to>
    <xdr:cxnSp macro="">
      <xdr:nvCxnSpPr>
        <xdr:cNvPr id="373" name="直線コネクタ 372"/>
        <xdr:cNvCxnSpPr/>
      </xdr:nvCxnSpPr>
      <xdr:spPr>
        <a:xfrm flipV="1">
          <a:off x="16179800" y="731247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4" name="公債費負担の状況平均値テキスト"/>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163285</xdr:rowOff>
    </xdr:from>
    <xdr:to>
      <xdr:col>77</xdr:col>
      <xdr:colOff>44450</xdr:colOff>
      <xdr:row>43</xdr:row>
      <xdr:rowOff>43543</xdr:rowOff>
    </xdr:to>
    <xdr:cxnSp macro="">
      <xdr:nvCxnSpPr>
        <xdr:cNvPr id="376" name="直線コネクタ 375"/>
        <xdr:cNvCxnSpPr/>
      </xdr:nvCxnSpPr>
      <xdr:spPr>
        <a:xfrm flipV="1">
          <a:off x="15290800" y="73641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8" name="テキスト ボックス 377"/>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43543</xdr:rowOff>
    </xdr:from>
    <xdr:to>
      <xdr:col>72</xdr:col>
      <xdr:colOff>203200</xdr:colOff>
      <xdr:row>43</xdr:row>
      <xdr:rowOff>112485</xdr:rowOff>
    </xdr:to>
    <xdr:cxnSp macro="">
      <xdr:nvCxnSpPr>
        <xdr:cNvPr id="379" name="直線コネクタ 378"/>
        <xdr:cNvCxnSpPr/>
      </xdr:nvCxnSpPr>
      <xdr:spPr>
        <a:xfrm flipV="1">
          <a:off x="14401800" y="74158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81" name="テキスト ボックス 380"/>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112485</xdr:rowOff>
    </xdr:from>
    <xdr:to>
      <xdr:col>68</xdr:col>
      <xdr:colOff>152400</xdr:colOff>
      <xdr:row>44</xdr:row>
      <xdr:rowOff>9978</xdr:rowOff>
    </xdr:to>
    <xdr:cxnSp macro="">
      <xdr:nvCxnSpPr>
        <xdr:cNvPr id="382" name="直線コネクタ 381"/>
        <xdr:cNvCxnSpPr/>
      </xdr:nvCxnSpPr>
      <xdr:spPr>
        <a:xfrm flipV="1">
          <a:off x="13512800" y="74848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44</xdr:row>
      <xdr:rowOff>148772</xdr:rowOff>
    </xdr:from>
    <xdr:to>
      <xdr:col>68</xdr:col>
      <xdr:colOff>203200</xdr:colOff>
      <xdr:row>45</xdr:row>
      <xdr:rowOff>78922</xdr:rowOff>
    </xdr:to>
    <xdr:sp macro="" textlink="">
      <xdr:nvSpPr>
        <xdr:cNvPr id="383" name="フローチャート: 判断 382"/>
        <xdr:cNvSpPr/>
      </xdr:nvSpPr>
      <xdr:spPr>
        <a:xfrm>
          <a:off x="14351000" y="76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63699</xdr:rowOff>
    </xdr:from>
    <xdr:ext cx="762000" cy="259045"/>
    <xdr:sp macro="" textlink="">
      <xdr:nvSpPr>
        <xdr:cNvPr id="384" name="テキスト ボックス 383"/>
        <xdr:cNvSpPr txBox="1"/>
      </xdr:nvSpPr>
      <xdr:spPr>
        <a:xfrm>
          <a:off x="14020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385" name="フローチャート: 判断 384"/>
        <xdr:cNvSpPr/>
      </xdr:nvSpPr>
      <xdr:spPr>
        <a:xfrm>
          <a:off x="13462000" y="777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386" name="テキスト ボックス 385"/>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60778</xdr:rowOff>
    </xdr:from>
    <xdr:to>
      <xdr:col>81</xdr:col>
      <xdr:colOff>95250</xdr:colOff>
      <xdr:row>42</xdr:row>
      <xdr:rowOff>162378</xdr:rowOff>
    </xdr:to>
    <xdr:sp macro="" textlink="">
      <xdr:nvSpPr>
        <xdr:cNvPr id="392" name="楕円 391"/>
        <xdr:cNvSpPr/>
      </xdr:nvSpPr>
      <xdr:spPr>
        <a:xfrm>
          <a:off x="16967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32855</xdr:rowOff>
    </xdr:from>
    <xdr:ext cx="762000" cy="259045"/>
    <xdr:sp macro="" textlink="">
      <xdr:nvSpPr>
        <xdr:cNvPr id="393" name="公債費負担の状況該当値テキスト"/>
        <xdr:cNvSpPr txBox="1"/>
      </xdr:nvSpPr>
      <xdr:spPr>
        <a:xfrm>
          <a:off x="17106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112485</xdr:rowOff>
    </xdr:from>
    <xdr:to>
      <xdr:col>77</xdr:col>
      <xdr:colOff>95250</xdr:colOff>
      <xdr:row>43</xdr:row>
      <xdr:rowOff>42635</xdr:rowOff>
    </xdr:to>
    <xdr:sp macro="" textlink="">
      <xdr:nvSpPr>
        <xdr:cNvPr id="394" name="楕円 393"/>
        <xdr:cNvSpPr/>
      </xdr:nvSpPr>
      <xdr:spPr>
        <a:xfrm>
          <a:off x="16129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27412</xdr:rowOff>
    </xdr:from>
    <xdr:ext cx="736600" cy="259045"/>
    <xdr:sp macro="" textlink="">
      <xdr:nvSpPr>
        <xdr:cNvPr id="395" name="テキスト ボックス 394"/>
        <xdr:cNvSpPr txBox="1"/>
      </xdr:nvSpPr>
      <xdr:spPr>
        <a:xfrm>
          <a:off x="15798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164193</xdr:rowOff>
    </xdr:from>
    <xdr:to>
      <xdr:col>73</xdr:col>
      <xdr:colOff>44450</xdr:colOff>
      <xdr:row>43</xdr:row>
      <xdr:rowOff>94343</xdr:rowOff>
    </xdr:to>
    <xdr:sp macro="" textlink="">
      <xdr:nvSpPr>
        <xdr:cNvPr id="396" name="楕円 395"/>
        <xdr:cNvSpPr/>
      </xdr:nvSpPr>
      <xdr:spPr>
        <a:xfrm>
          <a:off x="15240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79120</xdr:rowOff>
    </xdr:from>
    <xdr:ext cx="762000" cy="259045"/>
    <xdr:sp macro="" textlink="">
      <xdr:nvSpPr>
        <xdr:cNvPr id="397" name="テキスト ボックス 396"/>
        <xdr:cNvSpPr txBox="1"/>
      </xdr:nvSpPr>
      <xdr:spPr>
        <a:xfrm>
          <a:off x="14909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61685</xdr:rowOff>
    </xdr:from>
    <xdr:to>
      <xdr:col>68</xdr:col>
      <xdr:colOff>203200</xdr:colOff>
      <xdr:row>43</xdr:row>
      <xdr:rowOff>163285</xdr:rowOff>
    </xdr:to>
    <xdr:sp macro="" textlink="">
      <xdr:nvSpPr>
        <xdr:cNvPr id="398" name="楕円 397"/>
        <xdr:cNvSpPr/>
      </xdr:nvSpPr>
      <xdr:spPr>
        <a:xfrm>
          <a:off x="14351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2012</xdr:rowOff>
    </xdr:from>
    <xdr:ext cx="762000" cy="259045"/>
    <xdr:sp macro="" textlink="">
      <xdr:nvSpPr>
        <xdr:cNvPr id="399" name="テキスト ボックス 398"/>
        <xdr:cNvSpPr txBox="1"/>
      </xdr:nvSpPr>
      <xdr:spPr>
        <a:xfrm>
          <a:off x="14020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400" name="楕円 399"/>
        <xdr:cNvSpPr/>
      </xdr:nvSpPr>
      <xdr:spPr>
        <a:xfrm>
          <a:off x="13462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70955</xdr:rowOff>
    </xdr:from>
    <xdr:ext cx="762000" cy="259045"/>
    <xdr:sp macro="" textlink="">
      <xdr:nvSpPr>
        <xdr:cNvPr id="401" name="テキスト ボックス 400"/>
        <xdr:cNvSpPr txBox="1"/>
      </xdr:nvSpPr>
      <xdr:spPr>
        <a:xfrm>
          <a:off x="13131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令和元年度は、一般会計の県債（通常債）残高が、引き続き前年度を下回ったことや、退職手当負担見込額が、職員の新陳代謝に伴って減少したことなどの影響により、前年度に比べ、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95783</xdr:rowOff>
    </xdr:from>
    <xdr:to>
      <xdr:col>81</xdr:col>
      <xdr:colOff>44450</xdr:colOff>
      <xdr:row>17</xdr:row>
      <xdr:rowOff>101575</xdr:rowOff>
    </xdr:to>
    <xdr:cxnSp macro="">
      <xdr:nvCxnSpPr>
        <xdr:cNvPr id="432" name="直線コネクタ 431"/>
        <xdr:cNvCxnSpPr/>
      </xdr:nvCxnSpPr>
      <xdr:spPr>
        <a:xfrm flipV="1">
          <a:off x="16179800" y="301043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90957</xdr:rowOff>
    </xdr:from>
    <xdr:to>
      <xdr:col>77</xdr:col>
      <xdr:colOff>44450</xdr:colOff>
      <xdr:row>17</xdr:row>
      <xdr:rowOff>101575</xdr:rowOff>
    </xdr:to>
    <xdr:cxnSp macro="">
      <xdr:nvCxnSpPr>
        <xdr:cNvPr id="435" name="直線コネクタ 434"/>
        <xdr:cNvCxnSpPr/>
      </xdr:nvCxnSpPr>
      <xdr:spPr>
        <a:xfrm>
          <a:off x="15290800" y="3005607"/>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88062</xdr:rowOff>
    </xdr:from>
    <xdr:to>
      <xdr:col>72</xdr:col>
      <xdr:colOff>203200</xdr:colOff>
      <xdr:row>17</xdr:row>
      <xdr:rowOff>90957</xdr:rowOff>
    </xdr:to>
    <xdr:cxnSp macro="">
      <xdr:nvCxnSpPr>
        <xdr:cNvPr id="438" name="直線コネクタ 437"/>
        <xdr:cNvCxnSpPr/>
      </xdr:nvCxnSpPr>
      <xdr:spPr>
        <a:xfrm>
          <a:off x="14401800" y="300271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70206</xdr:rowOff>
    </xdr:from>
    <xdr:to>
      <xdr:col>68</xdr:col>
      <xdr:colOff>152400</xdr:colOff>
      <xdr:row>17</xdr:row>
      <xdr:rowOff>88062</xdr:rowOff>
    </xdr:to>
    <xdr:cxnSp macro="">
      <xdr:nvCxnSpPr>
        <xdr:cNvPr id="441" name="直線コネクタ 440"/>
        <xdr:cNvCxnSpPr/>
      </xdr:nvCxnSpPr>
      <xdr:spPr>
        <a:xfrm>
          <a:off x="13512800" y="298485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3" name="テキスト ボックス 442"/>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156947</xdr:rowOff>
    </xdr:from>
    <xdr:to>
      <xdr:col>64</xdr:col>
      <xdr:colOff>152400</xdr:colOff>
      <xdr:row>18</xdr:row>
      <xdr:rowOff>87097</xdr:rowOff>
    </xdr:to>
    <xdr:sp macro="" textlink="">
      <xdr:nvSpPr>
        <xdr:cNvPr id="444" name="フローチャート: 判断 443"/>
        <xdr:cNvSpPr/>
      </xdr:nvSpPr>
      <xdr:spPr>
        <a:xfrm>
          <a:off x="13462000" y="307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71874</xdr:rowOff>
    </xdr:from>
    <xdr:ext cx="762000" cy="259045"/>
    <xdr:sp macro="" textlink="">
      <xdr:nvSpPr>
        <xdr:cNvPr id="445" name="テキスト ボックス 444"/>
        <xdr:cNvSpPr txBox="1"/>
      </xdr:nvSpPr>
      <xdr:spPr>
        <a:xfrm>
          <a:off x="13131800" y="315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44983</xdr:rowOff>
    </xdr:from>
    <xdr:to>
      <xdr:col>81</xdr:col>
      <xdr:colOff>95250</xdr:colOff>
      <xdr:row>17</xdr:row>
      <xdr:rowOff>146583</xdr:rowOff>
    </xdr:to>
    <xdr:sp macro="" textlink="">
      <xdr:nvSpPr>
        <xdr:cNvPr id="451" name="楕円 450"/>
        <xdr:cNvSpPr/>
      </xdr:nvSpPr>
      <xdr:spPr>
        <a:xfrm>
          <a:off x="169672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17060</xdr:rowOff>
    </xdr:from>
    <xdr:ext cx="762000" cy="259045"/>
    <xdr:sp macro="" textlink="">
      <xdr:nvSpPr>
        <xdr:cNvPr id="452" name="将来負担の状況該当値テキスト"/>
        <xdr:cNvSpPr txBox="1"/>
      </xdr:nvSpPr>
      <xdr:spPr>
        <a:xfrm>
          <a:off x="17106900" y="29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50775</xdr:rowOff>
    </xdr:from>
    <xdr:to>
      <xdr:col>77</xdr:col>
      <xdr:colOff>95250</xdr:colOff>
      <xdr:row>17</xdr:row>
      <xdr:rowOff>152375</xdr:rowOff>
    </xdr:to>
    <xdr:sp macro="" textlink="">
      <xdr:nvSpPr>
        <xdr:cNvPr id="453" name="楕円 452"/>
        <xdr:cNvSpPr/>
      </xdr:nvSpPr>
      <xdr:spPr>
        <a:xfrm>
          <a:off x="16129000" y="29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137152</xdr:rowOff>
    </xdr:from>
    <xdr:ext cx="736600" cy="259045"/>
    <xdr:sp macro="" textlink="">
      <xdr:nvSpPr>
        <xdr:cNvPr id="454" name="テキスト ボックス 453"/>
        <xdr:cNvSpPr txBox="1"/>
      </xdr:nvSpPr>
      <xdr:spPr>
        <a:xfrm>
          <a:off x="15798800" y="30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40157</xdr:rowOff>
    </xdr:from>
    <xdr:to>
      <xdr:col>73</xdr:col>
      <xdr:colOff>44450</xdr:colOff>
      <xdr:row>17</xdr:row>
      <xdr:rowOff>141757</xdr:rowOff>
    </xdr:to>
    <xdr:sp macro="" textlink="">
      <xdr:nvSpPr>
        <xdr:cNvPr id="455" name="楕円 454"/>
        <xdr:cNvSpPr/>
      </xdr:nvSpPr>
      <xdr:spPr>
        <a:xfrm>
          <a:off x="15240000" y="2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126534</xdr:rowOff>
    </xdr:from>
    <xdr:ext cx="762000" cy="259045"/>
    <xdr:sp macro="" textlink="">
      <xdr:nvSpPr>
        <xdr:cNvPr id="456" name="テキスト ボックス 455"/>
        <xdr:cNvSpPr txBox="1"/>
      </xdr:nvSpPr>
      <xdr:spPr>
        <a:xfrm>
          <a:off x="14909800" y="30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37262</xdr:rowOff>
    </xdr:from>
    <xdr:to>
      <xdr:col>68</xdr:col>
      <xdr:colOff>203200</xdr:colOff>
      <xdr:row>17</xdr:row>
      <xdr:rowOff>138862</xdr:rowOff>
    </xdr:to>
    <xdr:sp macro="" textlink="">
      <xdr:nvSpPr>
        <xdr:cNvPr id="457" name="楕円 456"/>
        <xdr:cNvSpPr/>
      </xdr:nvSpPr>
      <xdr:spPr>
        <a:xfrm>
          <a:off x="14351000" y="29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149039</xdr:rowOff>
    </xdr:from>
    <xdr:ext cx="762000" cy="259045"/>
    <xdr:sp macro="" textlink="">
      <xdr:nvSpPr>
        <xdr:cNvPr id="458" name="テキスト ボックス 457"/>
        <xdr:cNvSpPr txBox="1"/>
      </xdr:nvSpPr>
      <xdr:spPr>
        <a:xfrm>
          <a:off x="14020800" y="27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19406</xdr:rowOff>
    </xdr:from>
    <xdr:to>
      <xdr:col>64</xdr:col>
      <xdr:colOff>152400</xdr:colOff>
      <xdr:row>17</xdr:row>
      <xdr:rowOff>121006</xdr:rowOff>
    </xdr:to>
    <xdr:sp macro="" textlink="">
      <xdr:nvSpPr>
        <xdr:cNvPr id="459" name="楕円 458"/>
        <xdr:cNvSpPr/>
      </xdr:nvSpPr>
      <xdr:spPr>
        <a:xfrm>
          <a:off x="13462000" y="29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131183</xdr:rowOff>
    </xdr:from>
    <xdr:ext cx="762000" cy="259045"/>
    <xdr:sp macro="" textlink="">
      <xdr:nvSpPr>
        <xdr:cNvPr id="460" name="テキスト ボックス 459"/>
        <xdr:cNvSpPr txBox="1"/>
      </xdr:nvSpPr>
      <xdr:spPr>
        <a:xfrm>
          <a:off x="13131800" y="27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人削減）により、グループ内でも低い水準となっている。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今後も業務のあり方を不断に見直すことにより定員管理を徹底し、総人件費を適正な管理に努めていく。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50800</xdr:rowOff>
    </xdr:from>
    <xdr:to>
      <xdr:col>24</xdr:col>
      <xdr:colOff>25400</xdr:colOff>
      <xdr:row>33</xdr:row>
      <xdr:rowOff>127000</xdr:rowOff>
    </xdr:to>
    <xdr:cxnSp macro="">
      <xdr:nvCxnSpPr>
        <xdr:cNvPr id="65" name="直線コネクタ 64"/>
        <xdr:cNvCxnSpPr/>
      </xdr:nvCxnSpPr>
      <xdr:spPr>
        <a:xfrm>
          <a:off x="3987800" y="570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33</xdr:row>
      <xdr:rowOff>50800</xdr:rowOff>
    </xdr:to>
    <xdr:cxnSp macro="">
      <xdr:nvCxnSpPr>
        <xdr:cNvPr id="68" name="直線コネクタ 67"/>
        <xdr:cNvCxnSpPr/>
      </xdr:nvCxnSpPr>
      <xdr:spPr>
        <a:xfrm>
          <a:off x="3098800" y="570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34</xdr:row>
      <xdr:rowOff>12700</xdr:rowOff>
    </xdr:to>
    <xdr:cxnSp macro="">
      <xdr:nvCxnSpPr>
        <xdr:cNvPr id="71" name="直線コネクタ 70"/>
        <xdr:cNvCxnSpPr/>
      </xdr:nvCxnSpPr>
      <xdr:spPr>
        <a:xfrm flipV="1">
          <a:off x="2209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50800</xdr:rowOff>
    </xdr:to>
    <xdr:cxnSp macro="">
      <xdr:nvCxnSpPr>
        <xdr:cNvPr id="74" name="直線コネクタ 73"/>
        <xdr:cNvCxnSpPr/>
      </xdr:nvCxnSpPr>
      <xdr:spPr>
        <a:xfrm flipV="1">
          <a:off x="1320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5" name="フローチャート: 判断 74"/>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6" name="テキスト ボックス 75"/>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77" name="フローチャート: 判断 76"/>
        <xdr:cNvSpPr/>
      </xdr:nvSpPr>
      <xdr:spPr>
        <a:xfrm>
          <a:off x="1270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78" name="テキスト ボックス 77"/>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76200</xdr:rowOff>
    </xdr:from>
    <xdr:to>
      <xdr:col>24</xdr:col>
      <xdr:colOff>76200</xdr:colOff>
      <xdr:row>34</xdr:row>
      <xdr:rowOff>6350</xdr:rowOff>
    </xdr:to>
    <xdr:sp macro="" textlink="">
      <xdr:nvSpPr>
        <xdr:cNvPr id="84" name="楕円 83"/>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156227</xdr:rowOff>
    </xdr:from>
    <xdr:ext cx="762000" cy="259045"/>
    <xdr:sp macro="" textlink="">
      <xdr:nvSpPr>
        <xdr:cNvPr id="85" name="人件費該当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0</xdr:rowOff>
    </xdr:from>
    <xdr:to>
      <xdr:col>20</xdr:col>
      <xdr:colOff>38100</xdr:colOff>
      <xdr:row>33</xdr:row>
      <xdr:rowOff>101600</xdr:rowOff>
    </xdr:to>
    <xdr:sp macro="" textlink="">
      <xdr:nvSpPr>
        <xdr:cNvPr id="86" name="楕円 85"/>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111777</xdr:rowOff>
    </xdr:from>
    <xdr:ext cx="736600" cy="259045"/>
    <xdr:sp macro="" textlink="">
      <xdr:nvSpPr>
        <xdr:cNvPr id="87" name="テキスト ボックス 86"/>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0</xdr:rowOff>
    </xdr:from>
    <xdr:to>
      <xdr:col>15</xdr:col>
      <xdr:colOff>149225</xdr:colOff>
      <xdr:row>33</xdr:row>
      <xdr:rowOff>101600</xdr:rowOff>
    </xdr:to>
    <xdr:sp macro="" textlink="">
      <xdr:nvSpPr>
        <xdr:cNvPr id="88" name="楕円 87"/>
        <xdr:cNvSpPr/>
      </xdr:nvSpPr>
      <xdr:spPr>
        <a:xfrm>
          <a:off x="3048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111777</xdr:rowOff>
    </xdr:from>
    <xdr:ext cx="762000" cy="259045"/>
    <xdr:sp macro="" textlink="">
      <xdr:nvSpPr>
        <xdr:cNvPr id="89" name="テキスト ボックス 88"/>
        <xdr:cNvSpPr txBox="1"/>
      </xdr:nvSpPr>
      <xdr:spPr>
        <a:xfrm>
          <a:off x="2717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0" name="楕円 89"/>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1" name="テキスト ボックス 90"/>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2" name="楕円 91"/>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3" name="テキスト ボックス 92"/>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令和元年度は、ドクターヘリ運航委託料の増加などにより前年度から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今後とも、県行政の守備範囲の見直しや民間ノウハウの積極的な活用など、業務の効率化を推進し、経費の抑制を図る。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92710</xdr:rowOff>
    </xdr:to>
    <xdr:cxnSp macro="">
      <xdr:nvCxnSpPr>
        <xdr:cNvPr id="122" name="直線コネクタ 121"/>
        <xdr:cNvCxnSpPr/>
      </xdr:nvCxnSpPr>
      <xdr:spPr>
        <a:xfrm>
          <a:off x="15671800" y="3258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1270</xdr:rowOff>
    </xdr:to>
    <xdr:cxnSp macro="">
      <xdr:nvCxnSpPr>
        <xdr:cNvPr id="125" name="直線コネクタ 124"/>
        <xdr:cNvCxnSpPr/>
      </xdr:nvCxnSpPr>
      <xdr:spPr>
        <a:xfrm>
          <a:off x="14782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28" name="直線コネクタ 127"/>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127000</xdr:rowOff>
    </xdr:to>
    <xdr:cxnSp macro="">
      <xdr:nvCxnSpPr>
        <xdr:cNvPr id="131" name="直線コネクタ 130"/>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34" name="フローチャート: 判断 133"/>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35" name="テキスト ボックス 13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1" name="楕円 140"/>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2"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9" name="楕円 148"/>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0" name="テキスト ボックス 149"/>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令和元年度は、例年並みの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1" name="直線コネクタ 180"/>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4" name="直線コネクタ 183"/>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87" name="直線コネクタ 186"/>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0" name="直線コネクタ 189"/>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1" name="フローチャート: 判断 190"/>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2" name="テキスト ボックス 19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3" name="フローチャート: 判断 192"/>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4" name="テキスト ボックス 19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0" name="楕円 199"/>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1"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2" name="楕円 201"/>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3" name="テキスト ボックス 20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4" name="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5" name="テキスト ボックス 204"/>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6" name="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8" name="楕円 207"/>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9" name="テキスト ボックス 20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年度に、中小企業チャレンジ支援ファンド拡充に係る貸付（</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億円）や、県が国民健康保険の財政運営の責任主体となったことに伴い、県負担金（</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億円）が国民健康保険特別会計への繰入金となったことから、＋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ポイントと大幅に上昇したが、令和元年度も引き続き、前年度並みとなっている。</a:t>
          </a:r>
        </a:p>
        <a:p>
          <a:r>
            <a:rPr kumimoji="1" lang="ja-JP" altLang="en-US" sz="1300">
              <a:latin typeface="ＭＳ Ｐゴシック" panose="020B0600070205080204" pitchFamily="50" charset="-128"/>
              <a:ea typeface="ＭＳ Ｐゴシック" panose="020B0600070205080204" pitchFamily="50" charset="-128"/>
            </a:rPr>
            <a:t>　このほか、今後も施設の老朽化に伴う維持補修費の増加が予想されることから、引き続き、歳出全般にわたる見直しに努めていく。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50800</xdr:rowOff>
    </xdr:to>
    <xdr:cxnSp macro="">
      <xdr:nvCxnSpPr>
        <xdr:cNvPr id="240" name="直線コネクタ 239"/>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124477</xdr:rowOff>
    </xdr:from>
    <xdr:ext cx="762000" cy="259045"/>
    <xdr:sp macro="" textlink="">
      <xdr:nvSpPr>
        <xdr:cNvPr id="241" name="その他平均値テキスト"/>
        <xdr:cNvSpPr txBox="1"/>
      </xdr:nvSpPr>
      <xdr:spPr>
        <a:xfrm>
          <a:off x="16598900" y="1006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58</xdr:row>
      <xdr:rowOff>50800</xdr:rowOff>
    </xdr:to>
    <xdr:cxnSp macro="">
      <xdr:nvCxnSpPr>
        <xdr:cNvPr id="243" name="直線コネクタ 242"/>
        <xdr:cNvCxnSpPr/>
      </xdr:nvCxnSpPr>
      <xdr:spPr>
        <a:xfrm>
          <a:off x="14782800" y="93472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45" name="テキスト ボックス 24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88900</xdr:rowOff>
    </xdr:to>
    <xdr:cxnSp macro="">
      <xdr:nvCxnSpPr>
        <xdr:cNvPr id="246" name="直線コネクタ 245"/>
        <xdr:cNvCxnSpPr/>
      </xdr:nvCxnSpPr>
      <xdr:spPr>
        <a:xfrm>
          <a:off x="13893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54</xdr:row>
      <xdr:rowOff>12700</xdr:rowOff>
    </xdr:to>
    <xdr:cxnSp macro="">
      <xdr:nvCxnSpPr>
        <xdr:cNvPr id="249" name="直線コネクタ 248"/>
        <xdr:cNvCxnSpPr/>
      </xdr:nvCxnSpPr>
      <xdr:spPr>
        <a:xfrm>
          <a:off x="13004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0" name="フローチャート: 判断 249"/>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51" name="テキスト ボックス 250"/>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2" name="フローチャート: 判断 251"/>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3" name="テキスト ボックス 252"/>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楕円 258"/>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16527</xdr:rowOff>
    </xdr:from>
    <xdr:ext cx="762000" cy="259045"/>
    <xdr:sp macro="" textlink="">
      <xdr:nvSpPr>
        <xdr:cNvPr id="260"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1" name="楕円 260"/>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2" name="テキスト ボックス 261"/>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3" name="楕円 262"/>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64" name="テキスト ボックス 263"/>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5" name="楕円 264"/>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6" name="テキスト ボックス 265"/>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7" name="楕円 266"/>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68" name="テキスト ボックス 267"/>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令和元年度は幼児教育無償化に伴う施設型給付費負担金の増加などにより、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今後も、高齢化の進展による社会保障関係経費の増加が見込まれ、県財政を圧迫する極めて厳しい状況が予想される。</a:t>
          </a: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44450</xdr:rowOff>
    </xdr:from>
    <xdr:to>
      <xdr:col>82</xdr:col>
      <xdr:colOff>107950</xdr:colOff>
      <xdr:row>34</xdr:row>
      <xdr:rowOff>38100</xdr:rowOff>
    </xdr:to>
    <xdr:cxnSp macro="">
      <xdr:nvCxnSpPr>
        <xdr:cNvPr id="299" name="直線コネクタ 298"/>
        <xdr:cNvCxnSpPr/>
      </xdr:nvCxnSpPr>
      <xdr:spPr>
        <a:xfrm>
          <a:off x="15671800" y="5702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44450</xdr:rowOff>
    </xdr:from>
    <xdr:to>
      <xdr:col>78</xdr:col>
      <xdr:colOff>69850</xdr:colOff>
      <xdr:row>34</xdr:row>
      <xdr:rowOff>76200</xdr:rowOff>
    </xdr:to>
    <xdr:cxnSp macro="">
      <xdr:nvCxnSpPr>
        <xdr:cNvPr id="302" name="直線コネクタ 301"/>
        <xdr:cNvCxnSpPr/>
      </xdr:nvCxnSpPr>
      <xdr:spPr>
        <a:xfrm flipV="1">
          <a:off x="14782800" y="5702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63500</xdr:rowOff>
    </xdr:from>
    <xdr:to>
      <xdr:col>73</xdr:col>
      <xdr:colOff>180975</xdr:colOff>
      <xdr:row>34</xdr:row>
      <xdr:rowOff>76200</xdr:rowOff>
    </xdr:to>
    <xdr:cxnSp macro="">
      <xdr:nvCxnSpPr>
        <xdr:cNvPr id="305" name="直線コネクタ 304"/>
        <xdr:cNvCxnSpPr/>
      </xdr:nvCxnSpPr>
      <xdr:spPr>
        <a:xfrm>
          <a:off x="13893800" y="589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133350</xdr:rowOff>
    </xdr:from>
    <xdr:to>
      <xdr:col>69</xdr:col>
      <xdr:colOff>92075</xdr:colOff>
      <xdr:row>34</xdr:row>
      <xdr:rowOff>63500</xdr:rowOff>
    </xdr:to>
    <xdr:cxnSp macro="">
      <xdr:nvCxnSpPr>
        <xdr:cNvPr id="308" name="直線コネクタ 307"/>
        <xdr:cNvCxnSpPr/>
      </xdr:nvCxnSpPr>
      <xdr:spPr>
        <a:xfrm>
          <a:off x="13004800" y="579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63500</xdr:rowOff>
    </xdr:from>
    <xdr:to>
      <xdr:col>69</xdr:col>
      <xdr:colOff>142875</xdr:colOff>
      <xdr:row>34</xdr:row>
      <xdr:rowOff>165100</xdr:rowOff>
    </xdr:to>
    <xdr:sp macro="" textlink="">
      <xdr:nvSpPr>
        <xdr:cNvPr id="309" name="フローチャート: 判断 308"/>
        <xdr:cNvSpPr/>
      </xdr:nvSpPr>
      <xdr:spPr>
        <a:xfrm>
          <a:off x="13843000" y="589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0" name="テキスト ボックス 30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11" name="フローチャート: 判断 310"/>
        <xdr:cNvSpPr/>
      </xdr:nvSpPr>
      <xdr:spPr>
        <a:xfrm>
          <a:off x="12954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12" name="テキスト ボックス 311"/>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158750</xdr:rowOff>
    </xdr:from>
    <xdr:to>
      <xdr:col>82</xdr:col>
      <xdr:colOff>158750</xdr:colOff>
      <xdr:row>34</xdr:row>
      <xdr:rowOff>88900</xdr:rowOff>
    </xdr:to>
    <xdr:sp macro="" textlink="">
      <xdr:nvSpPr>
        <xdr:cNvPr id="318" name="楕円 317"/>
        <xdr:cNvSpPr/>
      </xdr:nvSpPr>
      <xdr:spPr>
        <a:xfrm>
          <a:off x="16459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19" name="補助費等該当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165100</xdr:rowOff>
    </xdr:from>
    <xdr:to>
      <xdr:col>78</xdr:col>
      <xdr:colOff>120650</xdr:colOff>
      <xdr:row>33</xdr:row>
      <xdr:rowOff>95250</xdr:rowOff>
    </xdr:to>
    <xdr:sp macro="" textlink="">
      <xdr:nvSpPr>
        <xdr:cNvPr id="320" name="楕円 319"/>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105427</xdr:rowOff>
    </xdr:from>
    <xdr:ext cx="736600" cy="259045"/>
    <xdr:sp macro="" textlink="">
      <xdr:nvSpPr>
        <xdr:cNvPr id="321" name="テキスト ボックス 320"/>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25400</xdr:rowOff>
    </xdr:from>
    <xdr:to>
      <xdr:col>74</xdr:col>
      <xdr:colOff>31750</xdr:colOff>
      <xdr:row>34</xdr:row>
      <xdr:rowOff>127000</xdr:rowOff>
    </xdr:to>
    <xdr:sp macro="" textlink="">
      <xdr:nvSpPr>
        <xdr:cNvPr id="322" name="楕円 321"/>
        <xdr:cNvSpPr/>
      </xdr:nvSpPr>
      <xdr:spPr>
        <a:xfrm>
          <a:off x="14732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137177</xdr:rowOff>
    </xdr:from>
    <xdr:ext cx="762000" cy="259045"/>
    <xdr:sp macro="" textlink="">
      <xdr:nvSpPr>
        <xdr:cNvPr id="323" name="テキスト ボックス 322"/>
        <xdr:cNvSpPr txBox="1"/>
      </xdr:nvSpPr>
      <xdr:spPr>
        <a:xfrm>
          <a:off x="14401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12700</xdr:rowOff>
    </xdr:from>
    <xdr:to>
      <xdr:col>69</xdr:col>
      <xdr:colOff>142875</xdr:colOff>
      <xdr:row>34</xdr:row>
      <xdr:rowOff>114300</xdr:rowOff>
    </xdr:to>
    <xdr:sp macro="" textlink="">
      <xdr:nvSpPr>
        <xdr:cNvPr id="324" name="楕円 323"/>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124477</xdr:rowOff>
    </xdr:from>
    <xdr:ext cx="762000" cy="259045"/>
    <xdr:sp macro="" textlink="">
      <xdr:nvSpPr>
        <xdr:cNvPr id="325" name="テキスト ボックス 324"/>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82550</xdr:rowOff>
    </xdr:from>
    <xdr:to>
      <xdr:col>65</xdr:col>
      <xdr:colOff>53975</xdr:colOff>
      <xdr:row>34</xdr:row>
      <xdr:rowOff>12700</xdr:rowOff>
    </xdr:to>
    <xdr:sp macro="" textlink="">
      <xdr:nvSpPr>
        <xdr:cNvPr id="326" name="楕円 325"/>
        <xdr:cNvSpPr/>
      </xdr:nvSpPr>
      <xdr:spPr>
        <a:xfrm>
          <a:off x="12954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22877</xdr:rowOff>
    </xdr:from>
    <xdr:ext cx="762000" cy="259045"/>
    <xdr:sp macro="" textlink="">
      <xdr:nvSpPr>
        <xdr:cNvPr id="327" name="テキスト ボックス 326"/>
        <xdr:cNvSpPr txBox="1"/>
      </xdr:nvSpPr>
      <xdr:spPr>
        <a:xfrm>
          <a:off x="12623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バブル経済崩壊以降、国の経済対策に呼応し、他県に比して積極的に公共投資を実施した結果、社会資本の整備は進んだものの、県債残高が増嵩し、公債費はグループ内では最も高い水準にある。</a:t>
          </a:r>
        </a:p>
        <a:p>
          <a:r>
            <a:rPr kumimoji="1" lang="ja-JP" altLang="en-US" sz="1200">
              <a:latin typeface="ＭＳ Ｐゴシック" panose="020B0600070205080204" pitchFamily="50" charset="-128"/>
              <a:ea typeface="ＭＳ Ｐゴシック" panose="020B0600070205080204" pitchFamily="50" charset="-128"/>
            </a:rPr>
            <a:t>　今後も北陸新幹線建設等による公債費負担の本格化が見込まれることから、県債の新規発行抑制や償還期間の延長（</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年）、繰上償還等により公債費の平準化対策を講じ、将来の財政負担の軽減を図っている。</a:t>
          </a:r>
        </a:p>
      </xdr:txBody>
    </xdr:sp>
    <xdr:clientData/>
  </xdr:twoCellAnchor>
  <xdr:oneCellAnchor>
    <xdr:from>
      <xdr:col>3</xdr:col>
      <xdr:colOff>123825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133350</xdr:rowOff>
    </xdr:from>
    <xdr:to>
      <xdr:col>24</xdr:col>
      <xdr:colOff>25400</xdr:colOff>
      <xdr:row>80</xdr:row>
      <xdr:rowOff>127000</xdr:rowOff>
    </xdr:to>
    <xdr:cxnSp macro="">
      <xdr:nvCxnSpPr>
        <xdr:cNvPr id="353" name="直線コネクタ 352"/>
        <xdr:cNvCxnSpPr/>
      </xdr:nvCxnSpPr>
      <xdr:spPr>
        <a:xfrm flipV="1">
          <a:off x="4826000" y="126492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54"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55" name="直線コネクタ 354"/>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48277</xdr:rowOff>
    </xdr:from>
    <xdr:ext cx="762000" cy="259045"/>
    <xdr:sp macro="" textlink="">
      <xdr:nvSpPr>
        <xdr:cNvPr id="356" name="公債費最大値テキスト"/>
        <xdr:cNvSpPr txBox="1"/>
      </xdr:nvSpPr>
      <xdr:spPr>
        <a:xfrm>
          <a:off x="4914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133350</xdr:rowOff>
    </xdr:from>
    <xdr:to>
      <xdr:col>24</xdr:col>
      <xdr:colOff>114300</xdr:colOff>
      <xdr:row>73</xdr:row>
      <xdr:rowOff>133350</xdr:rowOff>
    </xdr:to>
    <xdr:cxnSp macro="">
      <xdr:nvCxnSpPr>
        <xdr:cNvPr id="357" name="直線コネクタ 356"/>
        <xdr:cNvCxnSpPr/>
      </xdr:nvCxnSpPr>
      <xdr:spPr>
        <a:xfrm>
          <a:off x="4737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127000</xdr:rowOff>
    </xdr:to>
    <xdr:cxnSp macro="">
      <xdr:nvCxnSpPr>
        <xdr:cNvPr id="358" name="直線コネクタ 357"/>
        <xdr:cNvCxnSpPr/>
      </xdr:nvCxnSpPr>
      <xdr:spPr>
        <a:xfrm>
          <a:off x="3987800" y="1380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59"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60" name="フローチャート: 判断 359"/>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81</xdr:row>
      <xdr:rowOff>19050</xdr:rowOff>
    </xdr:to>
    <xdr:cxnSp macro="">
      <xdr:nvCxnSpPr>
        <xdr:cNvPr id="361" name="直線コネクタ 360"/>
        <xdr:cNvCxnSpPr/>
      </xdr:nvCxnSpPr>
      <xdr:spPr>
        <a:xfrm flipV="1">
          <a:off x="3098800" y="1380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63500</xdr:rowOff>
    </xdr:from>
    <xdr:to>
      <xdr:col>20</xdr:col>
      <xdr:colOff>38100</xdr:colOff>
      <xdr:row>76</xdr:row>
      <xdr:rowOff>165100</xdr:rowOff>
    </xdr:to>
    <xdr:sp macro="" textlink="">
      <xdr:nvSpPr>
        <xdr:cNvPr id="362" name="フローチャート: 判断 361"/>
        <xdr:cNvSpPr/>
      </xdr:nvSpPr>
      <xdr:spPr>
        <a:xfrm>
          <a:off x="3937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3827</xdr:rowOff>
    </xdr:from>
    <xdr:ext cx="736600" cy="259045"/>
    <xdr:sp macro="" textlink="">
      <xdr:nvSpPr>
        <xdr:cNvPr id="363" name="テキスト ボックス 362"/>
        <xdr:cNvSpPr txBox="1"/>
      </xdr:nvSpPr>
      <xdr:spPr>
        <a:xfrm>
          <a:off x="3606800" y="128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19050</xdr:rowOff>
    </xdr:from>
    <xdr:to>
      <xdr:col>15</xdr:col>
      <xdr:colOff>98425</xdr:colOff>
      <xdr:row>81</xdr:row>
      <xdr:rowOff>95250</xdr:rowOff>
    </xdr:to>
    <xdr:cxnSp macro="">
      <xdr:nvCxnSpPr>
        <xdr:cNvPr id="364" name="直線コネクタ 363"/>
        <xdr:cNvCxnSpPr/>
      </xdr:nvCxnSpPr>
      <xdr:spPr>
        <a:xfrm flipV="1">
          <a:off x="2209800" y="1390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65" name="フローチャート: 判断 364"/>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66" name="テキスト ボックス 365"/>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95250</xdr:rowOff>
    </xdr:to>
    <xdr:cxnSp macro="">
      <xdr:nvCxnSpPr>
        <xdr:cNvPr id="367" name="直線コネクタ 366"/>
        <xdr:cNvCxnSpPr/>
      </xdr:nvCxnSpPr>
      <xdr:spPr>
        <a:xfrm>
          <a:off x="1320800" y="1395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8" name="フローチャート: 判断 367"/>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369" name="テキスト ボックス 368"/>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146050</xdr:rowOff>
    </xdr:from>
    <xdr:to>
      <xdr:col>6</xdr:col>
      <xdr:colOff>171450</xdr:colOff>
      <xdr:row>80</xdr:row>
      <xdr:rowOff>76200</xdr:rowOff>
    </xdr:to>
    <xdr:sp macro="" textlink="">
      <xdr:nvSpPr>
        <xdr:cNvPr id="370" name="フローチャート: 判断 369"/>
        <xdr:cNvSpPr/>
      </xdr:nvSpPr>
      <xdr:spPr>
        <a:xfrm>
          <a:off x="1270000" y="1369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71" name="テキスト ボックス 370"/>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77" name="楕円 376"/>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156227</xdr:rowOff>
    </xdr:from>
    <xdr:ext cx="762000" cy="259045"/>
    <xdr:sp macro="" textlink="">
      <xdr:nvSpPr>
        <xdr:cNvPr id="378" name="公債費該当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79" name="楕円 378"/>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80" name="テキスト ボックス 379"/>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139700</xdr:rowOff>
    </xdr:from>
    <xdr:to>
      <xdr:col>15</xdr:col>
      <xdr:colOff>149225</xdr:colOff>
      <xdr:row>81</xdr:row>
      <xdr:rowOff>69850</xdr:rowOff>
    </xdr:to>
    <xdr:sp macro="" textlink="">
      <xdr:nvSpPr>
        <xdr:cNvPr id="381" name="楕円 380"/>
        <xdr:cNvSpPr/>
      </xdr:nvSpPr>
      <xdr:spPr>
        <a:xfrm>
          <a:off x="3048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54627</xdr:rowOff>
    </xdr:from>
    <xdr:ext cx="762000" cy="259045"/>
    <xdr:sp macro="" textlink="">
      <xdr:nvSpPr>
        <xdr:cNvPr id="382" name="テキスト ボックス 381"/>
        <xdr:cNvSpPr txBox="1"/>
      </xdr:nvSpPr>
      <xdr:spPr>
        <a:xfrm>
          <a:off x="27178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44450</xdr:rowOff>
    </xdr:from>
    <xdr:to>
      <xdr:col>11</xdr:col>
      <xdr:colOff>60325</xdr:colOff>
      <xdr:row>81</xdr:row>
      <xdr:rowOff>146050</xdr:rowOff>
    </xdr:to>
    <xdr:sp macro="" textlink="">
      <xdr:nvSpPr>
        <xdr:cNvPr id="383" name="楕円 382"/>
        <xdr:cNvSpPr/>
      </xdr:nvSpPr>
      <xdr:spPr>
        <a:xfrm>
          <a:off x="2159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130827</xdr:rowOff>
    </xdr:from>
    <xdr:ext cx="762000" cy="259045"/>
    <xdr:sp macro="" textlink="">
      <xdr:nvSpPr>
        <xdr:cNvPr id="384" name="テキスト ボックス 383"/>
        <xdr:cNvSpPr txBox="1"/>
      </xdr:nvSpPr>
      <xdr:spPr>
        <a:xfrm>
          <a:off x="1828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85" name="楕円 384"/>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86" name="テキスト ボックス 385"/>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人件費がグループ内でも低い水準となっている一方、その他の経費は概ねグループ平均と同程度であることから、公債費以外の比率はグループ内で最も低い水準となっている。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今後も適正な定員管理や一般行政経費、投資的経費の抑制など、歳出全般にわたる一層の見直しに努めていく。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9" name="直線コネクタ 39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0" name="テキスト ボックス 399"/>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1" name="直線コネクタ 40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2" name="テキスト ボックス 401"/>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3" name="直線コネクタ 40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4" name="テキスト ボックス 403"/>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5" name="直線コネクタ 40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6" name="テキスト ボックス 405"/>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7" name="直線コネクタ 40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8" name="テキスト ボックス 407"/>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9" name="直線コネクタ 40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0" name="テキスト ボックス 409"/>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64407</xdr:rowOff>
    </xdr:from>
    <xdr:to>
      <xdr:col>82</xdr:col>
      <xdr:colOff>107950</xdr:colOff>
      <xdr:row>82</xdr:row>
      <xdr:rowOff>18143</xdr:rowOff>
    </xdr:to>
    <xdr:cxnSp macro="">
      <xdr:nvCxnSpPr>
        <xdr:cNvPr id="414" name="直線コネクタ 413"/>
        <xdr:cNvCxnSpPr/>
      </xdr:nvCxnSpPr>
      <xdr:spPr>
        <a:xfrm flipV="1">
          <a:off x="16510000" y="12923157"/>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15"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16" name="直線コネクタ 415"/>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150784</xdr:rowOff>
    </xdr:from>
    <xdr:ext cx="762000" cy="259045"/>
    <xdr:sp macro="" textlink="">
      <xdr:nvSpPr>
        <xdr:cNvPr id="417" name="公債費以外最大値テキスト"/>
        <xdr:cNvSpPr txBox="1"/>
      </xdr:nvSpPr>
      <xdr:spPr>
        <a:xfrm>
          <a:off x="16598900" y="12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64407</xdr:rowOff>
    </xdr:from>
    <xdr:to>
      <xdr:col>82</xdr:col>
      <xdr:colOff>196850</xdr:colOff>
      <xdr:row>75</xdr:row>
      <xdr:rowOff>64407</xdr:rowOff>
    </xdr:to>
    <xdr:cxnSp macro="">
      <xdr:nvCxnSpPr>
        <xdr:cNvPr id="418" name="直線コネクタ 417"/>
        <xdr:cNvCxnSpPr/>
      </xdr:nvCxnSpPr>
      <xdr:spPr>
        <a:xfrm>
          <a:off x="16421100" y="1292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18143</xdr:rowOff>
    </xdr:from>
    <xdr:to>
      <xdr:col>82</xdr:col>
      <xdr:colOff>107950</xdr:colOff>
      <xdr:row>75</xdr:row>
      <xdr:rowOff>64407</xdr:rowOff>
    </xdr:to>
    <xdr:cxnSp macro="">
      <xdr:nvCxnSpPr>
        <xdr:cNvPr id="419" name="直線コネクタ 418"/>
        <xdr:cNvCxnSpPr/>
      </xdr:nvCxnSpPr>
      <xdr:spPr>
        <a:xfrm>
          <a:off x="15671800" y="127054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50998</xdr:rowOff>
    </xdr:from>
    <xdr:ext cx="762000" cy="259045"/>
    <xdr:sp macro="" textlink="">
      <xdr:nvSpPr>
        <xdr:cNvPr id="420" name="公債費以外平均値テキスト"/>
        <xdr:cNvSpPr txBox="1"/>
      </xdr:nvSpPr>
      <xdr:spPr>
        <a:xfrm>
          <a:off x="16598900" y="1359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21" name="フローチャート: 判断 420"/>
        <xdr:cNvSpPr/>
      </xdr:nvSpPr>
      <xdr:spPr>
        <a:xfrm>
          <a:off x="164592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18143</xdr:rowOff>
    </xdr:to>
    <xdr:cxnSp macro="">
      <xdr:nvCxnSpPr>
        <xdr:cNvPr id="422" name="直線コネクタ 421"/>
        <xdr:cNvCxnSpPr/>
      </xdr:nvCxnSpPr>
      <xdr:spPr>
        <a:xfrm>
          <a:off x="14782800" y="12694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119743</xdr:rowOff>
    </xdr:from>
    <xdr:to>
      <xdr:col>78</xdr:col>
      <xdr:colOff>120650</xdr:colOff>
      <xdr:row>79</xdr:row>
      <xdr:rowOff>49893</xdr:rowOff>
    </xdr:to>
    <xdr:sp macro="" textlink="">
      <xdr:nvSpPr>
        <xdr:cNvPr id="423" name="フローチャート: 判断 422"/>
        <xdr:cNvSpPr/>
      </xdr:nvSpPr>
      <xdr:spPr>
        <a:xfrm>
          <a:off x="15621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34670</xdr:rowOff>
    </xdr:from>
    <xdr:ext cx="736600" cy="259045"/>
    <xdr:sp macro="" textlink="">
      <xdr:nvSpPr>
        <xdr:cNvPr id="424" name="テキスト ボックス 423"/>
        <xdr:cNvSpPr txBox="1"/>
      </xdr:nvSpPr>
      <xdr:spPr>
        <a:xfrm>
          <a:off x="15290800" y="1357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7257</xdr:rowOff>
    </xdr:from>
    <xdr:to>
      <xdr:col>73</xdr:col>
      <xdr:colOff>180975</xdr:colOff>
      <xdr:row>74</xdr:row>
      <xdr:rowOff>50800</xdr:rowOff>
    </xdr:to>
    <xdr:cxnSp macro="">
      <xdr:nvCxnSpPr>
        <xdr:cNvPr id="425" name="直線コネクタ 424"/>
        <xdr:cNvCxnSpPr/>
      </xdr:nvCxnSpPr>
      <xdr:spPr>
        <a:xfrm flipV="1">
          <a:off x="13893800" y="12694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26" name="フローチャート: 判断 425"/>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27" name="テキスト ボックス 426"/>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74</xdr:row>
      <xdr:rowOff>50800</xdr:rowOff>
    </xdr:to>
    <xdr:cxnSp macro="">
      <xdr:nvCxnSpPr>
        <xdr:cNvPr id="428" name="直線コネクタ 427"/>
        <xdr:cNvCxnSpPr/>
      </xdr:nvCxnSpPr>
      <xdr:spPr>
        <a:xfrm>
          <a:off x="13004800" y="12640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29" name="フローチャート: 判断 428"/>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30" name="テキスト ボックス 429"/>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31" name="フローチャート: 判断 430"/>
        <xdr:cNvSpPr/>
      </xdr:nvSpPr>
      <xdr:spPr>
        <a:xfrm>
          <a:off x="12954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162577</xdr:rowOff>
    </xdr:from>
    <xdr:ext cx="762000" cy="259045"/>
    <xdr:sp macro="" textlink="">
      <xdr:nvSpPr>
        <xdr:cNvPr id="432" name="テキスト ボックス 431"/>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13607</xdr:rowOff>
    </xdr:from>
    <xdr:to>
      <xdr:col>82</xdr:col>
      <xdr:colOff>158750</xdr:colOff>
      <xdr:row>75</xdr:row>
      <xdr:rowOff>115207</xdr:rowOff>
    </xdr:to>
    <xdr:sp macro="" textlink="">
      <xdr:nvSpPr>
        <xdr:cNvPr id="438" name="楕円 437"/>
        <xdr:cNvSpPr/>
      </xdr:nvSpPr>
      <xdr:spPr>
        <a:xfrm>
          <a:off x="16459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93634</xdr:rowOff>
    </xdr:from>
    <xdr:ext cx="762000" cy="259045"/>
    <xdr:sp macro="" textlink="">
      <xdr:nvSpPr>
        <xdr:cNvPr id="439" name="公債費以外該当値テキスト"/>
        <xdr:cNvSpPr txBox="1"/>
      </xdr:nvSpPr>
      <xdr:spPr>
        <a:xfrm>
          <a:off x="16598900" y="1278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138793</xdr:rowOff>
    </xdr:from>
    <xdr:to>
      <xdr:col>78</xdr:col>
      <xdr:colOff>120650</xdr:colOff>
      <xdr:row>74</xdr:row>
      <xdr:rowOff>68943</xdr:rowOff>
    </xdr:to>
    <xdr:sp macro="" textlink="">
      <xdr:nvSpPr>
        <xdr:cNvPr id="440" name="楕円 439"/>
        <xdr:cNvSpPr/>
      </xdr:nvSpPr>
      <xdr:spPr>
        <a:xfrm>
          <a:off x="15621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79120</xdr:rowOff>
    </xdr:from>
    <xdr:ext cx="736600" cy="259045"/>
    <xdr:sp macro="" textlink="">
      <xdr:nvSpPr>
        <xdr:cNvPr id="441" name="テキスト ボックス 440"/>
        <xdr:cNvSpPr txBox="1"/>
      </xdr:nvSpPr>
      <xdr:spPr>
        <a:xfrm>
          <a:off x="15290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127907</xdr:rowOff>
    </xdr:from>
    <xdr:to>
      <xdr:col>74</xdr:col>
      <xdr:colOff>31750</xdr:colOff>
      <xdr:row>74</xdr:row>
      <xdr:rowOff>58057</xdr:rowOff>
    </xdr:to>
    <xdr:sp macro="" textlink="">
      <xdr:nvSpPr>
        <xdr:cNvPr id="442" name="楕円 441"/>
        <xdr:cNvSpPr/>
      </xdr:nvSpPr>
      <xdr:spPr>
        <a:xfrm>
          <a:off x="14732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68234</xdr:rowOff>
    </xdr:from>
    <xdr:ext cx="762000" cy="259045"/>
    <xdr:sp macro="" textlink="">
      <xdr:nvSpPr>
        <xdr:cNvPr id="443" name="テキスト ボックス 442"/>
        <xdr:cNvSpPr txBox="1"/>
      </xdr:nvSpPr>
      <xdr:spPr>
        <a:xfrm>
          <a:off x="14401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44" name="楕円 443"/>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45" name="テキスト ボックス 444"/>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73478</xdr:rowOff>
    </xdr:from>
    <xdr:to>
      <xdr:col>65</xdr:col>
      <xdr:colOff>53975</xdr:colOff>
      <xdr:row>74</xdr:row>
      <xdr:rowOff>3628</xdr:rowOff>
    </xdr:to>
    <xdr:sp macro="" textlink="">
      <xdr:nvSpPr>
        <xdr:cNvPr id="446" name="楕円 445"/>
        <xdr:cNvSpPr/>
      </xdr:nvSpPr>
      <xdr:spPr>
        <a:xfrm>
          <a:off x="12954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13805</xdr:rowOff>
    </xdr:from>
    <xdr:ext cx="762000" cy="259045"/>
    <xdr:sp macro="" textlink="">
      <xdr:nvSpPr>
        <xdr:cNvPr id="447" name="テキスト ボックス 446"/>
        <xdr:cNvSpPr txBox="1"/>
      </xdr:nvSpPr>
      <xdr:spPr>
        <a:xfrm>
          <a:off x="12623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24092</xdr:rowOff>
    </xdr:from>
    <xdr:to>
      <xdr:col>29</xdr:col>
      <xdr:colOff>127000</xdr:colOff>
      <xdr:row>13</xdr:row>
      <xdr:rowOff>24873</xdr:rowOff>
    </xdr:to>
    <xdr:cxnSp macro="">
      <xdr:nvCxnSpPr>
        <xdr:cNvPr id="50" name="直線コネクタ 49"/>
        <xdr:cNvCxnSpPr/>
      </xdr:nvCxnSpPr>
      <xdr:spPr bwMode="auto">
        <a:xfrm flipV="1">
          <a:off x="5003800" y="2300567"/>
          <a:ext cx="6477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24873</xdr:rowOff>
    </xdr:from>
    <xdr:to>
      <xdr:col>26</xdr:col>
      <xdr:colOff>50800</xdr:colOff>
      <xdr:row>13</xdr:row>
      <xdr:rowOff>25025</xdr:rowOff>
    </xdr:to>
    <xdr:cxnSp macro="">
      <xdr:nvCxnSpPr>
        <xdr:cNvPr id="53" name="直線コネクタ 52"/>
        <xdr:cNvCxnSpPr/>
      </xdr:nvCxnSpPr>
      <xdr:spPr bwMode="auto">
        <a:xfrm flipV="1">
          <a:off x="4305300" y="2301348"/>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21520</xdr:rowOff>
    </xdr:from>
    <xdr:to>
      <xdr:col>22</xdr:col>
      <xdr:colOff>114300</xdr:colOff>
      <xdr:row>13</xdr:row>
      <xdr:rowOff>25025</xdr:rowOff>
    </xdr:to>
    <xdr:cxnSp macro="">
      <xdr:nvCxnSpPr>
        <xdr:cNvPr id="56" name="直線コネクタ 55"/>
        <xdr:cNvCxnSpPr/>
      </xdr:nvCxnSpPr>
      <xdr:spPr bwMode="auto">
        <a:xfrm>
          <a:off x="3606800" y="229799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6013</xdr:rowOff>
    </xdr:from>
    <xdr:to>
      <xdr:col>18</xdr:col>
      <xdr:colOff>177800</xdr:colOff>
      <xdr:row>13</xdr:row>
      <xdr:rowOff>21520</xdr:rowOff>
    </xdr:to>
    <xdr:cxnSp macro="">
      <xdr:nvCxnSpPr>
        <xdr:cNvPr id="59" name="直線コネクタ 58"/>
        <xdr:cNvCxnSpPr/>
      </xdr:nvCxnSpPr>
      <xdr:spPr bwMode="auto">
        <a:xfrm>
          <a:off x="2908300" y="2282488"/>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47149</xdr:rowOff>
    </xdr:from>
    <xdr:to>
      <xdr:col>19</xdr:col>
      <xdr:colOff>38100</xdr:colOff>
      <xdr:row>12</xdr:row>
      <xdr:rowOff>148749</xdr:rowOff>
    </xdr:to>
    <xdr:sp macro="" textlink="">
      <xdr:nvSpPr>
        <xdr:cNvPr id="60" name="フローチャート: 判断 59"/>
        <xdr:cNvSpPr/>
      </xdr:nvSpPr>
      <xdr:spPr bwMode="auto">
        <a:xfrm>
          <a:off x="3556000" y="2152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158926</xdr:rowOff>
    </xdr:from>
    <xdr:ext cx="762000" cy="259045"/>
    <xdr:sp macro="" textlink="">
      <xdr:nvSpPr>
        <xdr:cNvPr id="61" name="テキスト ボックス 60"/>
        <xdr:cNvSpPr txBox="1"/>
      </xdr:nvSpPr>
      <xdr:spPr>
        <a:xfrm>
          <a:off x="3225800" y="192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63360</xdr:rowOff>
    </xdr:from>
    <xdr:to>
      <xdr:col>15</xdr:col>
      <xdr:colOff>101600</xdr:colOff>
      <xdr:row>12</xdr:row>
      <xdr:rowOff>164960</xdr:rowOff>
    </xdr:to>
    <xdr:sp macro="" textlink="">
      <xdr:nvSpPr>
        <xdr:cNvPr id="62" name="フローチャート: 判断 61"/>
        <xdr:cNvSpPr/>
      </xdr:nvSpPr>
      <xdr:spPr bwMode="auto">
        <a:xfrm>
          <a:off x="2857500" y="216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3687</xdr:rowOff>
    </xdr:from>
    <xdr:ext cx="762000" cy="259045"/>
    <xdr:sp macro="" textlink="">
      <xdr:nvSpPr>
        <xdr:cNvPr id="63" name="テキスト ボックス 62"/>
        <xdr:cNvSpPr txBox="1"/>
      </xdr:nvSpPr>
      <xdr:spPr>
        <a:xfrm>
          <a:off x="2527300" y="19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144742</xdr:rowOff>
    </xdr:from>
    <xdr:to>
      <xdr:col>29</xdr:col>
      <xdr:colOff>177800</xdr:colOff>
      <xdr:row>13</xdr:row>
      <xdr:rowOff>74892</xdr:rowOff>
    </xdr:to>
    <xdr:sp macro="" textlink="">
      <xdr:nvSpPr>
        <xdr:cNvPr id="69" name="楕円 68"/>
        <xdr:cNvSpPr/>
      </xdr:nvSpPr>
      <xdr:spPr bwMode="auto">
        <a:xfrm>
          <a:off x="5600700" y="224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161269</xdr:rowOff>
    </xdr:from>
    <xdr:ext cx="762000" cy="259045"/>
    <xdr:sp macro="" textlink="">
      <xdr:nvSpPr>
        <xdr:cNvPr id="70" name="人口1人当たり決算額の推移該当値テキスト130"/>
        <xdr:cNvSpPr txBox="1"/>
      </xdr:nvSpPr>
      <xdr:spPr>
        <a:xfrm>
          <a:off x="5740400" y="209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145523</xdr:rowOff>
    </xdr:from>
    <xdr:to>
      <xdr:col>26</xdr:col>
      <xdr:colOff>101600</xdr:colOff>
      <xdr:row>13</xdr:row>
      <xdr:rowOff>75673</xdr:rowOff>
    </xdr:to>
    <xdr:sp macro="" textlink="">
      <xdr:nvSpPr>
        <xdr:cNvPr id="71" name="楕円 70"/>
        <xdr:cNvSpPr/>
      </xdr:nvSpPr>
      <xdr:spPr bwMode="auto">
        <a:xfrm>
          <a:off x="4953000" y="225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85850</xdr:rowOff>
    </xdr:from>
    <xdr:ext cx="736600" cy="259045"/>
    <xdr:sp macro="" textlink="">
      <xdr:nvSpPr>
        <xdr:cNvPr id="72" name="テキスト ボックス 71"/>
        <xdr:cNvSpPr txBox="1"/>
      </xdr:nvSpPr>
      <xdr:spPr>
        <a:xfrm>
          <a:off x="4622800" y="201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145675</xdr:rowOff>
    </xdr:from>
    <xdr:to>
      <xdr:col>22</xdr:col>
      <xdr:colOff>165100</xdr:colOff>
      <xdr:row>13</xdr:row>
      <xdr:rowOff>75825</xdr:rowOff>
    </xdr:to>
    <xdr:sp macro="" textlink="">
      <xdr:nvSpPr>
        <xdr:cNvPr id="73" name="楕円 72"/>
        <xdr:cNvSpPr/>
      </xdr:nvSpPr>
      <xdr:spPr bwMode="auto">
        <a:xfrm>
          <a:off x="4254500" y="225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86002</xdr:rowOff>
    </xdr:from>
    <xdr:ext cx="762000" cy="259045"/>
    <xdr:sp macro="" textlink="">
      <xdr:nvSpPr>
        <xdr:cNvPr id="74" name="テキスト ボックス 73"/>
        <xdr:cNvSpPr txBox="1"/>
      </xdr:nvSpPr>
      <xdr:spPr>
        <a:xfrm>
          <a:off x="3924300" y="201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142170</xdr:rowOff>
    </xdr:from>
    <xdr:to>
      <xdr:col>19</xdr:col>
      <xdr:colOff>38100</xdr:colOff>
      <xdr:row>13</xdr:row>
      <xdr:rowOff>72320</xdr:rowOff>
    </xdr:to>
    <xdr:sp macro="" textlink="">
      <xdr:nvSpPr>
        <xdr:cNvPr id="75" name="楕円 74"/>
        <xdr:cNvSpPr/>
      </xdr:nvSpPr>
      <xdr:spPr bwMode="auto">
        <a:xfrm>
          <a:off x="3556000" y="224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57097</xdr:rowOff>
    </xdr:from>
    <xdr:ext cx="762000" cy="259045"/>
    <xdr:sp macro="" textlink="">
      <xdr:nvSpPr>
        <xdr:cNvPr id="76" name="テキスト ボックス 75"/>
        <xdr:cNvSpPr txBox="1"/>
      </xdr:nvSpPr>
      <xdr:spPr>
        <a:xfrm>
          <a:off x="3225800" y="23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126663</xdr:rowOff>
    </xdr:from>
    <xdr:to>
      <xdr:col>15</xdr:col>
      <xdr:colOff>101600</xdr:colOff>
      <xdr:row>13</xdr:row>
      <xdr:rowOff>56813</xdr:rowOff>
    </xdr:to>
    <xdr:sp macro="" textlink="">
      <xdr:nvSpPr>
        <xdr:cNvPr id="77" name="楕円 76"/>
        <xdr:cNvSpPr/>
      </xdr:nvSpPr>
      <xdr:spPr bwMode="auto">
        <a:xfrm>
          <a:off x="2857500" y="223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41590</xdr:rowOff>
    </xdr:from>
    <xdr:ext cx="762000" cy="259045"/>
    <xdr:sp macro="" textlink="">
      <xdr:nvSpPr>
        <xdr:cNvPr id="78" name="テキスト ボックス 77"/>
        <xdr:cNvSpPr txBox="1"/>
      </xdr:nvSpPr>
      <xdr:spPr>
        <a:xfrm>
          <a:off x="2527300" y="23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104597</xdr:rowOff>
    </xdr:from>
    <xdr:to>
      <xdr:col>29</xdr:col>
      <xdr:colOff>127000</xdr:colOff>
      <xdr:row>37</xdr:row>
      <xdr:rowOff>216268</xdr:rowOff>
    </xdr:to>
    <xdr:cxnSp macro="">
      <xdr:nvCxnSpPr>
        <xdr:cNvPr id="104" name="直線コネクタ 103"/>
        <xdr:cNvCxnSpPr/>
      </xdr:nvCxnSpPr>
      <xdr:spPr bwMode="auto">
        <a:xfrm flipV="1">
          <a:off x="5651500" y="6372047"/>
          <a:ext cx="0" cy="9689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188345</xdr:rowOff>
    </xdr:from>
    <xdr:ext cx="762000" cy="259045"/>
    <xdr:sp macro="" textlink="">
      <xdr:nvSpPr>
        <xdr:cNvPr id="105" name="人口1人当たり決算額の推移最小値テキスト445"/>
        <xdr:cNvSpPr txBox="1"/>
      </xdr:nvSpPr>
      <xdr:spPr>
        <a:xfrm>
          <a:off x="5740400" y="731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216268</xdr:rowOff>
    </xdr:from>
    <xdr:to>
      <xdr:col>30</xdr:col>
      <xdr:colOff>25400</xdr:colOff>
      <xdr:row>37</xdr:row>
      <xdr:rowOff>216268</xdr:rowOff>
    </xdr:to>
    <xdr:cxnSp macro="">
      <xdr:nvCxnSpPr>
        <xdr:cNvPr id="106" name="直線コネクタ 105"/>
        <xdr:cNvCxnSpPr/>
      </xdr:nvCxnSpPr>
      <xdr:spPr bwMode="auto">
        <a:xfrm>
          <a:off x="5562600" y="7340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190974</xdr:rowOff>
    </xdr:from>
    <xdr:ext cx="762000" cy="259045"/>
    <xdr:sp macro="" textlink="">
      <xdr:nvSpPr>
        <xdr:cNvPr id="107" name="人口1人当たり決算額の推移最大値テキスト445"/>
        <xdr:cNvSpPr txBox="1"/>
      </xdr:nvSpPr>
      <xdr:spPr>
        <a:xfrm>
          <a:off x="5740400" y="61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104597</xdr:rowOff>
    </xdr:from>
    <xdr:to>
      <xdr:col>30</xdr:col>
      <xdr:colOff>25400</xdr:colOff>
      <xdr:row>34</xdr:row>
      <xdr:rowOff>104597</xdr:rowOff>
    </xdr:to>
    <xdr:cxnSp macro="">
      <xdr:nvCxnSpPr>
        <xdr:cNvPr id="108" name="直線コネクタ 107"/>
        <xdr:cNvCxnSpPr/>
      </xdr:nvCxnSpPr>
      <xdr:spPr bwMode="auto">
        <a:xfrm>
          <a:off x="5562600" y="63720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97853</xdr:rowOff>
    </xdr:from>
    <xdr:to>
      <xdr:col>29</xdr:col>
      <xdr:colOff>127000</xdr:colOff>
      <xdr:row>34</xdr:row>
      <xdr:rowOff>104597</xdr:rowOff>
    </xdr:to>
    <xdr:cxnSp macro="">
      <xdr:nvCxnSpPr>
        <xdr:cNvPr id="109" name="直線コネクタ 108"/>
        <xdr:cNvCxnSpPr/>
      </xdr:nvCxnSpPr>
      <xdr:spPr bwMode="auto">
        <a:xfrm>
          <a:off x="5003800" y="6365303"/>
          <a:ext cx="6477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189781</xdr:rowOff>
    </xdr:from>
    <xdr:ext cx="762000" cy="259045"/>
    <xdr:sp macro="" textlink="">
      <xdr:nvSpPr>
        <xdr:cNvPr id="110" name="人口1人当たり決算額の推移平均値テキスト445"/>
        <xdr:cNvSpPr txBox="1"/>
      </xdr:nvSpPr>
      <xdr:spPr>
        <a:xfrm>
          <a:off x="5740400" y="680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217704</xdr:rowOff>
    </xdr:from>
    <xdr:to>
      <xdr:col>29</xdr:col>
      <xdr:colOff>177800</xdr:colOff>
      <xdr:row>35</xdr:row>
      <xdr:rowOff>319304</xdr:rowOff>
    </xdr:to>
    <xdr:sp macro="" textlink="">
      <xdr:nvSpPr>
        <xdr:cNvPr id="111" name="フローチャート: 判断 110"/>
        <xdr:cNvSpPr/>
      </xdr:nvSpPr>
      <xdr:spPr bwMode="auto">
        <a:xfrm>
          <a:off x="5600700" y="6828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11443</xdr:rowOff>
    </xdr:from>
    <xdr:to>
      <xdr:col>26</xdr:col>
      <xdr:colOff>50800</xdr:colOff>
      <xdr:row>34</xdr:row>
      <xdr:rowOff>97853</xdr:rowOff>
    </xdr:to>
    <xdr:cxnSp macro="">
      <xdr:nvCxnSpPr>
        <xdr:cNvPr id="112" name="直線コネクタ 111"/>
        <xdr:cNvCxnSpPr/>
      </xdr:nvCxnSpPr>
      <xdr:spPr bwMode="auto">
        <a:xfrm>
          <a:off x="4305300" y="6278893"/>
          <a:ext cx="698500" cy="8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197301</xdr:rowOff>
    </xdr:from>
    <xdr:to>
      <xdr:col>26</xdr:col>
      <xdr:colOff>101600</xdr:colOff>
      <xdr:row>35</xdr:row>
      <xdr:rowOff>298901</xdr:rowOff>
    </xdr:to>
    <xdr:sp macro="" textlink="">
      <xdr:nvSpPr>
        <xdr:cNvPr id="113" name="フローチャート: 判断 112"/>
        <xdr:cNvSpPr/>
      </xdr:nvSpPr>
      <xdr:spPr bwMode="auto">
        <a:xfrm>
          <a:off x="4953000" y="6807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283678</xdr:rowOff>
    </xdr:from>
    <xdr:ext cx="736600" cy="259045"/>
    <xdr:sp macro="" textlink="">
      <xdr:nvSpPr>
        <xdr:cNvPr id="114" name="テキスト ボックス 113"/>
        <xdr:cNvSpPr txBox="1"/>
      </xdr:nvSpPr>
      <xdr:spPr>
        <a:xfrm>
          <a:off x="4622800" y="6894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7385</xdr:rowOff>
    </xdr:from>
    <xdr:to>
      <xdr:col>22</xdr:col>
      <xdr:colOff>114300</xdr:colOff>
      <xdr:row>34</xdr:row>
      <xdr:rowOff>11443</xdr:rowOff>
    </xdr:to>
    <xdr:cxnSp macro="">
      <xdr:nvCxnSpPr>
        <xdr:cNvPr id="115" name="直線コネクタ 114"/>
        <xdr:cNvCxnSpPr/>
      </xdr:nvCxnSpPr>
      <xdr:spPr bwMode="auto">
        <a:xfrm>
          <a:off x="3606800" y="6274835"/>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145580</xdr:rowOff>
    </xdr:from>
    <xdr:to>
      <xdr:col>22</xdr:col>
      <xdr:colOff>165100</xdr:colOff>
      <xdr:row>35</xdr:row>
      <xdr:rowOff>247180</xdr:rowOff>
    </xdr:to>
    <xdr:sp macro="" textlink="">
      <xdr:nvSpPr>
        <xdr:cNvPr id="116" name="フローチャート: 判断 115"/>
        <xdr:cNvSpPr/>
      </xdr:nvSpPr>
      <xdr:spPr bwMode="auto">
        <a:xfrm>
          <a:off x="4254500" y="675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231957</xdr:rowOff>
    </xdr:from>
    <xdr:ext cx="762000" cy="259045"/>
    <xdr:sp macro="" textlink="">
      <xdr:nvSpPr>
        <xdr:cNvPr id="117" name="テキスト ボックス 116"/>
        <xdr:cNvSpPr txBox="1"/>
      </xdr:nvSpPr>
      <xdr:spPr>
        <a:xfrm>
          <a:off x="3924300" y="68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303194</xdr:rowOff>
    </xdr:from>
    <xdr:to>
      <xdr:col>18</xdr:col>
      <xdr:colOff>177800</xdr:colOff>
      <xdr:row>34</xdr:row>
      <xdr:rowOff>7385</xdr:rowOff>
    </xdr:to>
    <xdr:cxnSp macro="">
      <xdr:nvCxnSpPr>
        <xdr:cNvPr id="118" name="直線コネクタ 117"/>
        <xdr:cNvCxnSpPr/>
      </xdr:nvCxnSpPr>
      <xdr:spPr bwMode="auto">
        <a:xfrm>
          <a:off x="2908300" y="6227744"/>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123349</xdr:rowOff>
    </xdr:from>
    <xdr:to>
      <xdr:col>19</xdr:col>
      <xdr:colOff>38100</xdr:colOff>
      <xdr:row>33</xdr:row>
      <xdr:rowOff>224949</xdr:rowOff>
    </xdr:to>
    <xdr:sp macro="" textlink="">
      <xdr:nvSpPr>
        <xdr:cNvPr id="119" name="フローチャート: 判断 118"/>
        <xdr:cNvSpPr/>
      </xdr:nvSpPr>
      <xdr:spPr bwMode="auto">
        <a:xfrm>
          <a:off x="3556000" y="6047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63676</xdr:rowOff>
    </xdr:from>
    <xdr:ext cx="762000" cy="259045"/>
    <xdr:sp macro="" textlink="">
      <xdr:nvSpPr>
        <xdr:cNvPr id="120" name="テキスト ボックス 119"/>
        <xdr:cNvSpPr txBox="1"/>
      </xdr:nvSpPr>
      <xdr:spPr>
        <a:xfrm>
          <a:off x="3225800" y="581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99346</xdr:rowOff>
    </xdr:from>
    <xdr:to>
      <xdr:col>15</xdr:col>
      <xdr:colOff>101600</xdr:colOff>
      <xdr:row>33</xdr:row>
      <xdr:rowOff>200946</xdr:rowOff>
    </xdr:to>
    <xdr:sp macro="" textlink="">
      <xdr:nvSpPr>
        <xdr:cNvPr id="121" name="フローチャート: 判断 120"/>
        <xdr:cNvSpPr/>
      </xdr:nvSpPr>
      <xdr:spPr bwMode="auto">
        <a:xfrm>
          <a:off x="2857500" y="6023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39673</xdr:rowOff>
    </xdr:from>
    <xdr:ext cx="762000" cy="259045"/>
    <xdr:sp macro="" textlink="">
      <xdr:nvSpPr>
        <xdr:cNvPr id="122" name="テキスト ボックス 121"/>
        <xdr:cNvSpPr txBox="1"/>
      </xdr:nvSpPr>
      <xdr:spPr>
        <a:xfrm>
          <a:off x="2527300" y="579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53797</xdr:rowOff>
    </xdr:from>
    <xdr:to>
      <xdr:col>29</xdr:col>
      <xdr:colOff>177800</xdr:colOff>
      <xdr:row>34</xdr:row>
      <xdr:rowOff>155397</xdr:rowOff>
    </xdr:to>
    <xdr:sp macro="" textlink="">
      <xdr:nvSpPr>
        <xdr:cNvPr id="128" name="楕円 127"/>
        <xdr:cNvSpPr/>
      </xdr:nvSpPr>
      <xdr:spPr bwMode="auto">
        <a:xfrm>
          <a:off x="5600700" y="632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305274</xdr:rowOff>
    </xdr:from>
    <xdr:ext cx="762000" cy="259045"/>
    <xdr:sp macro="" textlink="">
      <xdr:nvSpPr>
        <xdr:cNvPr id="129" name="人口1人当たり決算額の推移該当値テキスト445"/>
        <xdr:cNvSpPr txBox="1"/>
      </xdr:nvSpPr>
      <xdr:spPr>
        <a:xfrm>
          <a:off x="5740400" y="622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47053</xdr:rowOff>
    </xdr:from>
    <xdr:to>
      <xdr:col>26</xdr:col>
      <xdr:colOff>101600</xdr:colOff>
      <xdr:row>34</xdr:row>
      <xdr:rowOff>148653</xdr:rowOff>
    </xdr:to>
    <xdr:sp macro="" textlink="">
      <xdr:nvSpPr>
        <xdr:cNvPr id="130" name="楕円 129"/>
        <xdr:cNvSpPr/>
      </xdr:nvSpPr>
      <xdr:spPr bwMode="auto">
        <a:xfrm>
          <a:off x="4953000" y="631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158830</xdr:rowOff>
    </xdr:from>
    <xdr:ext cx="736600" cy="259045"/>
    <xdr:sp macro="" textlink="">
      <xdr:nvSpPr>
        <xdr:cNvPr id="131" name="テキスト ボックス 130"/>
        <xdr:cNvSpPr txBox="1"/>
      </xdr:nvSpPr>
      <xdr:spPr>
        <a:xfrm>
          <a:off x="4622800" y="6083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303543</xdr:rowOff>
    </xdr:from>
    <xdr:to>
      <xdr:col>22</xdr:col>
      <xdr:colOff>165100</xdr:colOff>
      <xdr:row>34</xdr:row>
      <xdr:rowOff>62243</xdr:rowOff>
    </xdr:to>
    <xdr:sp macro="" textlink="">
      <xdr:nvSpPr>
        <xdr:cNvPr id="132" name="楕円 131"/>
        <xdr:cNvSpPr/>
      </xdr:nvSpPr>
      <xdr:spPr bwMode="auto">
        <a:xfrm>
          <a:off x="4254500" y="622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72420</xdr:rowOff>
    </xdr:from>
    <xdr:ext cx="762000" cy="259045"/>
    <xdr:sp macro="" textlink="">
      <xdr:nvSpPr>
        <xdr:cNvPr id="133" name="テキスト ボックス 132"/>
        <xdr:cNvSpPr txBox="1"/>
      </xdr:nvSpPr>
      <xdr:spPr>
        <a:xfrm>
          <a:off x="3924300" y="599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299485</xdr:rowOff>
    </xdr:from>
    <xdr:to>
      <xdr:col>19</xdr:col>
      <xdr:colOff>38100</xdr:colOff>
      <xdr:row>34</xdr:row>
      <xdr:rowOff>58185</xdr:rowOff>
    </xdr:to>
    <xdr:sp macro="" textlink="">
      <xdr:nvSpPr>
        <xdr:cNvPr id="134" name="楕円 133"/>
        <xdr:cNvSpPr/>
      </xdr:nvSpPr>
      <xdr:spPr bwMode="auto">
        <a:xfrm>
          <a:off x="3556000" y="62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42962</xdr:rowOff>
    </xdr:from>
    <xdr:ext cx="762000" cy="259045"/>
    <xdr:sp macro="" textlink="">
      <xdr:nvSpPr>
        <xdr:cNvPr id="135" name="テキスト ボックス 134"/>
        <xdr:cNvSpPr txBox="1"/>
      </xdr:nvSpPr>
      <xdr:spPr>
        <a:xfrm>
          <a:off x="3225800" y="631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252394</xdr:rowOff>
    </xdr:from>
    <xdr:to>
      <xdr:col>15</xdr:col>
      <xdr:colOff>101600</xdr:colOff>
      <xdr:row>34</xdr:row>
      <xdr:rowOff>11094</xdr:rowOff>
    </xdr:to>
    <xdr:sp macro="" textlink="">
      <xdr:nvSpPr>
        <xdr:cNvPr id="136" name="楕円 135"/>
        <xdr:cNvSpPr/>
      </xdr:nvSpPr>
      <xdr:spPr bwMode="auto">
        <a:xfrm>
          <a:off x="2857500" y="61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338771</xdr:rowOff>
    </xdr:from>
    <xdr:ext cx="762000" cy="259045"/>
    <xdr:sp macro="" textlink="">
      <xdr:nvSpPr>
        <xdr:cNvPr id="137" name="テキスト ボックス 136"/>
        <xdr:cNvSpPr txBox="1"/>
      </xdr:nvSpPr>
      <xdr:spPr>
        <a:xfrm>
          <a:off x="2527300" y="626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53804</xdr:rowOff>
    </xdr:from>
    <xdr:to>
      <xdr:col>24</xdr:col>
      <xdr:colOff>63500</xdr:colOff>
      <xdr:row>33</xdr:row>
      <xdr:rowOff>59042</xdr:rowOff>
    </xdr:to>
    <xdr:cxnSp macro="">
      <xdr:nvCxnSpPr>
        <xdr:cNvPr id="61" name="直線コネクタ 60"/>
        <xdr:cNvCxnSpPr/>
      </xdr:nvCxnSpPr>
      <xdr:spPr>
        <a:xfrm>
          <a:off x="3797300" y="5711654"/>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53804</xdr:rowOff>
    </xdr:from>
    <xdr:to>
      <xdr:col>19</xdr:col>
      <xdr:colOff>177800</xdr:colOff>
      <xdr:row>33</xdr:row>
      <xdr:rowOff>61309</xdr:rowOff>
    </xdr:to>
    <xdr:cxnSp macro="">
      <xdr:nvCxnSpPr>
        <xdr:cNvPr id="64" name="直線コネクタ 63"/>
        <xdr:cNvCxnSpPr/>
      </xdr:nvCxnSpPr>
      <xdr:spPr>
        <a:xfrm flipV="1">
          <a:off x="2908300" y="5711654"/>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36087</xdr:rowOff>
    </xdr:from>
    <xdr:to>
      <xdr:col>15</xdr:col>
      <xdr:colOff>50800</xdr:colOff>
      <xdr:row>33</xdr:row>
      <xdr:rowOff>61309</xdr:rowOff>
    </xdr:to>
    <xdr:cxnSp macro="">
      <xdr:nvCxnSpPr>
        <xdr:cNvPr id="67" name="直線コネクタ 66"/>
        <xdr:cNvCxnSpPr/>
      </xdr:nvCxnSpPr>
      <xdr:spPr>
        <a:xfrm>
          <a:off x="2019300" y="5693937"/>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36087</xdr:rowOff>
    </xdr:from>
    <xdr:to>
      <xdr:col>10</xdr:col>
      <xdr:colOff>114300</xdr:colOff>
      <xdr:row>33</xdr:row>
      <xdr:rowOff>37992</xdr:rowOff>
    </xdr:to>
    <xdr:cxnSp macro="">
      <xdr:nvCxnSpPr>
        <xdr:cNvPr id="70" name="直線コネクタ 69"/>
        <xdr:cNvCxnSpPr/>
      </xdr:nvCxnSpPr>
      <xdr:spPr>
        <a:xfrm flipV="1">
          <a:off x="1130300" y="56939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64973</xdr:rowOff>
    </xdr:from>
    <xdr:to>
      <xdr:col>10</xdr:col>
      <xdr:colOff>165100</xdr:colOff>
      <xdr:row>32</xdr:row>
      <xdr:rowOff>166573</xdr:rowOff>
    </xdr:to>
    <xdr:sp macro="" textlink="">
      <xdr:nvSpPr>
        <xdr:cNvPr id="71" name="フローチャート: 判断 70"/>
        <xdr:cNvSpPr/>
      </xdr:nvSpPr>
      <xdr:spPr>
        <a:xfrm>
          <a:off x="1968500" y="555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11650</xdr:rowOff>
    </xdr:from>
    <xdr:ext cx="599010" cy="259045"/>
    <xdr:sp macro="" textlink="">
      <xdr:nvSpPr>
        <xdr:cNvPr id="72" name="テキスト ボックス 71"/>
        <xdr:cNvSpPr txBox="1"/>
      </xdr:nvSpPr>
      <xdr:spPr>
        <a:xfrm>
          <a:off x="1719795" y="5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77146</xdr:rowOff>
    </xdr:from>
    <xdr:to>
      <xdr:col>6</xdr:col>
      <xdr:colOff>38100</xdr:colOff>
      <xdr:row>33</xdr:row>
      <xdr:rowOff>7296</xdr:rowOff>
    </xdr:to>
    <xdr:sp macro="" textlink="">
      <xdr:nvSpPr>
        <xdr:cNvPr id="73" name="フローチャート: 判断 72"/>
        <xdr:cNvSpPr/>
      </xdr:nvSpPr>
      <xdr:spPr>
        <a:xfrm>
          <a:off x="1079500" y="556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23823</xdr:rowOff>
    </xdr:from>
    <xdr:ext cx="599010" cy="259045"/>
    <xdr:sp macro="" textlink="">
      <xdr:nvSpPr>
        <xdr:cNvPr id="74" name="テキスト ボックス 73"/>
        <xdr:cNvSpPr txBox="1"/>
      </xdr:nvSpPr>
      <xdr:spPr>
        <a:xfrm>
          <a:off x="830795" y="533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8242</xdr:rowOff>
    </xdr:from>
    <xdr:to>
      <xdr:col>24</xdr:col>
      <xdr:colOff>114300</xdr:colOff>
      <xdr:row>33</xdr:row>
      <xdr:rowOff>109842</xdr:rowOff>
    </xdr:to>
    <xdr:sp macro="" textlink="">
      <xdr:nvSpPr>
        <xdr:cNvPr id="80" name="楕円 79"/>
        <xdr:cNvSpPr/>
      </xdr:nvSpPr>
      <xdr:spPr>
        <a:xfrm>
          <a:off x="4584700" y="56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31119</xdr:rowOff>
    </xdr:from>
    <xdr:ext cx="599010" cy="259045"/>
    <xdr:sp macro="" textlink="">
      <xdr:nvSpPr>
        <xdr:cNvPr id="81" name="人件費該当値テキスト"/>
        <xdr:cNvSpPr txBox="1"/>
      </xdr:nvSpPr>
      <xdr:spPr>
        <a:xfrm>
          <a:off x="4686300" y="55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3004</xdr:rowOff>
    </xdr:from>
    <xdr:to>
      <xdr:col>20</xdr:col>
      <xdr:colOff>38100</xdr:colOff>
      <xdr:row>33</xdr:row>
      <xdr:rowOff>104604</xdr:rowOff>
    </xdr:to>
    <xdr:sp macro="" textlink="">
      <xdr:nvSpPr>
        <xdr:cNvPr id="82" name="楕円 81"/>
        <xdr:cNvSpPr/>
      </xdr:nvSpPr>
      <xdr:spPr>
        <a:xfrm>
          <a:off x="3746500" y="5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121131</xdr:rowOff>
    </xdr:from>
    <xdr:ext cx="599010" cy="259045"/>
    <xdr:sp macro="" textlink="">
      <xdr:nvSpPr>
        <xdr:cNvPr id="83" name="テキスト ボックス 82"/>
        <xdr:cNvSpPr txBox="1"/>
      </xdr:nvSpPr>
      <xdr:spPr>
        <a:xfrm>
          <a:off x="3485095" y="54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10509</xdr:rowOff>
    </xdr:from>
    <xdr:to>
      <xdr:col>15</xdr:col>
      <xdr:colOff>101600</xdr:colOff>
      <xdr:row>33</xdr:row>
      <xdr:rowOff>112109</xdr:rowOff>
    </xdr:to>
    <xdr:sp macro="" textlink="">
      <xdr:nvSpPr>
        <xdr:cNvPr id="84" name="楕円 83"/>
        <xdr:cNvSpPr/>
      </xdr:nvSpPr>
      <xdr:spPr>
        <a:xfrm>
          <a:off x="2857500" y="5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128636</xdr:rowOff>
    </xdr:from>
    <xdr:ext cx="599010" cy="259045"/>
    <xdr:sp macro="" textlink="">
      <xdr:nvSpPr>
        <xdr:cNvPr id="85" name="テキスト ボックス 84"/>
        <xdr:cNvSpPr txBox="1"/>
      </xdr:nvSpPr>
      <xdr:spPr>
        <a:xfrm>
          <a:off x="2608795" y="544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156737</xdr:rowOff>
    </xdr:from>
    <xdr:to>
      <xdr:col>10</xdr:col>
      <xdr:colOff>165100</xdr:colOff>
      <xdr:row>33</xdr:row>
      <xdr:rowOff>86887</xdr:rowOff>
    </xdr:to>
    <xdr:sp macro="" textlink="">
      <xdr:nvSpPr>
        <xdr:cNvPr id="86" name="楕円 85"/>
        <xdr:cNvSpPr/>
      </xdr:nvSpPr>
      <xdr:spPr>
        <a:xfrm>
          <a:off x="1968500" y="56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78014</xdr:rowOff>
    </xdr:from>
    <xdr:ext cx="599010" cy="259045"/>
    <xdr:sp macro="" textlink="">
      <xdr:nvSpPr>
        <xdr:cNvPr id="87" name="テキスト ボックス 86"/>
        <xdr:cNvSpPr txBox="1"/>
      </xdr:nvSpPr>
      <xdr:spPr>
        <a:xfrm>
          <a:off x="1719795" y="57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158642</xdr:rowOff>
    </xdr:from>
    <xdr:to>
      <xdr:col>6</xdr:col>
      <xdr:colOff>38100</xdr:colOff>
      <xdr:row>33</xdr:row>
      <xdr:rowOff>88792</xdr:rowOff>
    </xdr:to>
    <xdr:sp macro="" textlink="">
      <xdr:nvSpPr>
        <xdr:cNvPr id="88" name="楕円 87"/>
        <xdr:cNvSpPr/>
      </xdr:nvSpPr>
      <xdr:spPr>
        <a:xfrm>
          <a:off x="1079500" y="56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79919</xdr:rowOff>
    </xdr:from>
    <xdr:ext cx="599010" cy="259045"/>
    <xdr:sp macro="" textlink="">
      <xdr:nvSpPr>
        <xdr:cNvPr id="89" name="テキスト ボックス 88"/>
        <xdr:cNvSpPr txBox="1"/>
      </xdr:nvSpPr>
      <xdr:spPr>
        <a:xfrm>
          <a:off x="830795" y="573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23526</xdr:rowOff>
    </xdr:from>
    <xdr:to>
      <xdr:col>24</xdr:col>
      <xdr:colOff>63500</xdr:colOff>
      <xdr:row>54</xdr:row>
      <xdr:rowOff>45379</xdr:rowOff>
    </xdr:to>
    <xdr:cxnSp macro="">
      <xdr:nvCxnSpPr>
        <xdr:cNvPr id="114" name="直線コネクタ 113"/>
        <xdr:cNvCxnSpPr/>
      </xdr:nvCxnSpPr>
      <xdr:spPr>
        <a:xfrm flipV="1">
          <a:off x="3797300" y="9281826"/>
          <a:ext cx="8382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45379</xdr:rowOff>
    </xdr:from>
    <xdr:to>
      <xdr:col>19</xdr:col>
      <xdr:colOff>177800</xdr:colOff>
      <xdr:row>54</xdr:row>
      <xdr:rowOff>59644</xdr:rowOff>
    </xdr:to>
    <xdr:cxnSp macro="">
      <xdr:nvCxnSpPr>
        <xdr:cNvPr id="117" name="直線コネクタ 116"/>
        <xdr:cNvCxnSpPr/>
      </xdr:nvCxnSpPr>
      <xdr:spPr>
        <a:xfrm flipV="1">
          <a:off x="2908300" y="9303679"/>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53106</xdr:rowOff>
    </xdr:from>
    <xdr:to>
      <xdr:col>15</xdr:col>
      <xdr:colOff>50800</xdr:colOff>
      <xdr:row>54</xdr:row>
      <xdr:rowOff>59644</xdr:rowOff>
    </xdr:to>
    <xdr:cxnSp macro="">
      <xdr:nvCxnSpPr>
        <xdr:cNvPr id="120" name="直線コネクタ 119"/>
        <xdr:cNvCxnSpPr/>
      </xdr:nvCxnSpPr>
      <xdr:spPr>
        <a:xfrm>
          <a:off x="2019300" y="931140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53106</xdr:rowOff>
    </xdr:from>
    <xdr:to>
      <xdr:col>10</xdr:col>
      <xdr:colOff>114300</xdr:colOff>
      <xdr:row>54</xdr:row>
      <xdr:rowOff>92151</xdr:rowOff>
    </xdr:to>
    <xdr:cxnSp macro="">
      <xdr:nvCxnSpPr>
        <xdr:cNvPr id="123" name="直線コネクタ 122"/>
        <xdr:cNvCxnSpPr/>
      </xdr:nvCxnSpPr>
      <xdr:spPr>
        <a:xfrm flipV="1">
          <a:off x="1130300" y="9311406"/>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157709</xdr:rowOff>
    </xdr:from>
    <xdr:to>
      <xdr:col>10</xdr:col>
      <xdr:colOff>165100</xdr:colOff>
      <xdr:row>55</xdr:row>
      <xdr:rowOff>87859</xdr:rowOff>
    </xdr:to>
    <xdr:sp macro="" textlink="">
      <xdr:nvSpPr>
        <xdr:cNvPr id="124" name="フローチャート: 判断 123"/>
        <xdr:cNvSpPr/>
      </xdr:nvSpPr>
      <xdr:spPr>
        <a:xfrm>
          <a:off x="1968500" y="94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78986</xdr:rowOff>
    </xdr:from>
    <xdr:ext cx="534377" cy="259045"/>
    <xdr:sp macro="" textlink="">
      <xdr:nvSpPr>
        <xdr:cNvPr id="125" name="テキスト ボックス 124"/>
        <xdr:cNvSpPr txBox="1"/>
      </xdr:nvSpPr>
      <xdr:spPr>
        <a:xfrm>
          <a:off x="1752111" y="9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142255</xdr:rowOff>
    </xdr:from>
    <xdr:to>
      <xdr:col>6</xdr:col>
      <xdr:colOff>38100</xdr:colOff>
      <xdr:row>55</xdr:row>
      <xdr:rowOff>72405</xdr:rowOff>
    </xdr:to>
    <xdr:sp macro="" textlink="">
      <xdr:nvSpPr>
        <xdr:cNvPr id="126" name="フローチャート: 判断 125"/>
        <xdr:cNvSpPr/>
      </xdr:nvSpPr>
      <xdr:spPr>
        <a:xfrm>
          <a:off x="1079500" y="940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63532</xdr:rowOff>
    </xdr:from>
    <xdr:ext cx="534377" cy="259045"/>
    <xdr:sp macro="" textlink="">
      <xdr:nvSpPr>
        <xdr:cNvPr id="127" name="テキスト ボックス 126"/>
        <xdr:cNvSpPr txBox="1"/>
      </xdr:nvSpPr>
      <xdr:spPr>
        <a:xfrm>
          <a:off x="863111" y="94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144176</xdr:rowOff>
    </xdr:from>
    <xdr:to>
      <xdr:col>24</xdr:col>
      <xdr:colOff>114300</xdr:colOff>
      <xdr:row>54</xdr:row>
      <xdr:rowOff>74326</xdr:rowOff>
    </xdr:to>
    <xdr:sp macro="" textlink="">
      <xdr:nvSpPr>
        <xdr:cNvPr id="133" name="楕円 132"/>
        <xdr:cNvSpPr/>
      </xdr:nvSpPr>
      <xdr:spPr>
        <a:xfrm>
          <a:off x="4584700" y="92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167053</xdr:rowOff>
    </xdr:from>
    <xdr:ext cx="534377" cy="259045"/>
    <xdr:sp macro="" textlink="">
      <xdr:nvSpPr>
        <xdr:cNvPr id="134" name="物件費該当値テキスト"/>
        <xdr:cNvSpPr txBox="1"/>
      </xdr:nvSpPr>
      <xdr:spPr>
        <a:xfrm>
          <a:off x="4686300" y="90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166029</xdr:rowOff>
    </xdr:from>
    <xdr:to>
      <xdr:col>20</xdr:col>
      <xdr:colOff>38100</xdr:colOff>
      <xdr:row>54</xdr:row>
      <xdr:rowOff>96179</xdr:rowOff>
    </xdr:to>
    <xdr:sp macro="" textlink="">
      <xdr:nvSpPr>
        <xdr:cNvPr id="135" name="楕円 134"/>
        <xdr:cNvSpPr/>
      </xdr:nvSpPr>
      <xdr:spPr>
        <a:xfrm>
          <a:off x="3746500" y="9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112706</xdr:rowOff>
    </xdr:from>
    <xdr:ext cx="534377" cy="259045"/>
    <xdr:sp macro="" textlink="">
      <xdr:nvSpPr>
        <xdr:cNvPr id="136" name="テキスト ボックス 135"/>
        <xdr:cNvSpPr txBox="1"/>
      </xdr:nvSpPr>
      <xdr:spPr>
        <a:xfrm>
          <a:off x="3517411" y="90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8844</xdr:rowOff>
    </xdr:from>
    <xdr:to>
      <xdr:col>15</xdr:col>
      <xdr:colOff>101600</xdr:colOff>
      <xdr:row>54</xdr:row>
      <xdr:rowOff>110444</xdr:rowOff>
    </xdr:to>
    <xdr:sp macro="" textlink="">
      <xdr:nvSpPr>
        <xdr:cNvPr id="137" name="楕円 136"/>
        <xdr:cNvSpPr/>
      </xdr:nvSpPr>
      <xdr:spPr>
        <a:xfrm>
          <a:off x="2857500" y="92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126971</xdr:rowOff>
    </xdr:from>
    <xdr:ext cx="534377" cy="259045"/>
    <xdr:sp macro="" textlink="">
      <xdr:nvSpPr>
        <xdr:cNvPr id="138" name="テキスト ボックス 137"/>
        <xdr:cNvSpPr txBox="1"/>
      </xdr:nvSpPr>
      <xdr:spPr>
        <a:xfrm>
          <a:off x="2641111" y="90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2306</xdr:rowOff>
    </xdr:from>
    <xdr:to>
      <xdr:col>10</xdr:col>
      <xdr:colOff>165100</xdr:colOff>
      <xdr:row>54</xdr:row>
      <xdr:rowOff>103906</xdr:rowOff>
    </xdr:to>
    <xdr:sp macro="" textlink="">
      <xdr:nvSpPr>
        <xdr:cNvPr id="139" name="楕円 138"/>
        <xdr:cNvSpPr/>
      </xdr:nvSpPr>
      <xdr:spPr>
        <a:xfrm>
          <a:off x="1968500" y="92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120433</xdr:rowOff>
    </xdr:from>
    <xdr:ext cx="534377" cy="259045"/>
    <xdr:sp macro="" textlink="">
      <xdr:nvSpPr>
        <xdr:cNvPr id="140" name="テキスト ボックス 139"/>
        <xdr:cNvSpPr txBox="1"/>
      </xdr:nvSpPr>
      <xdr:spPr>
        <a:xfrm>
          <a:off x="1752111" y="90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41351</xdr:rowOff>
    </xdr:from>
    <xdr:to>
      <xdr:col>6</xdr:col>
      <xdr:colOff>38100</xdr:colOff>
      <xdr:row>54</xdr:row>
      <xdr:rowOff>142951</xdr:rowOff>
    </xdr:to>
    <xdr:sp macro="" textlink="">
      <xdr:nvSpPr>
        <xdr:cNvPr id="141" name="楕円 140"/>
        <xdr:cNvSpPr/>
      </xdr:nvSpPr>
      <xdr:spPr>
        <a:xfrm>
          <a:off x="1079500" y="929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159478</xdr:rowOff>
    </xdr:from>
    <xdr:ext cx="534377" cy="259045"/>
    <xdr:sp macro="" textlink="">
      <xdr:nvSpPr>
        <xdr:cNvPr id="142" name="テキスト ボックス 141"/>
        <xdr:cNvSpPr txBox="1"/>
      </xdr:nvSpPr>
      <xdr:spPr>
        <a:xfrm>
          <a:off x="863111" y="90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19050</xdr:rowOff>
    </xdr:from>
    <xdr:to>
      <xdr:col>24</xdr:col>
      <xdr:colOff>63500</xdr:colOff>
      <xdr:row>76</xdr:row>
      <xdr:rowOff>19050</xdr:rowOff>
    </xdr:to>
    <xdr:cxnSp macro="">
      <xdr:nvCxnSpPr>
        <xdr:cNvPr id="169" name="直線コネクタ 168"/>
        <xdr:cNvCxnSpPr/>
      </xdr:nvCxnSpPr>
      <xdr:spPr>
        <a:xfrm>
          <a:off x="3797300" y="13049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21590</xdr:rowOff>
    </xdr:from>
    <xdr:to>
      <xdr:col>19</xdr:col>
      <xdr:colOff>177800</xdr:colOff>
      <xdr:row>76</xdr:row>
      <xdr:rowOff>19050</xdr:rowOff>
    </xdr:to>
    <xdr:cxnSp macro="">
      <xdr:nvCxnSpPr>
        <xdr:cNvPr id="172" name="直線コネクタ 171"/>
        <xdr:cNvCxnSpPr/>
      </xdr:nvCxnSpPr>
      <xdr:spPr>
        <a:xfrm>
          <a:off x="2908300" y="128803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21590</xdr:rowOff>
    </xdr:from>
    <xdr:to>
      <xdr:col>15</xdr:col>
      <xdr:colOff>50800</xdr:colOff>
      <xdr:row>76</xdr:row>
      <xdr:rowOff>5842</xdr:rowOff>
    </xdr:to>
    <xdr:cxnSp macro="">
      <xdr:nvCxnSpPr>
        <xdr:cNvPr id="175" name="直線コネクタ 174"/>
        <xdr:cNvCxnSpPr/>
      </xdr:nvCxnSpPr>
      <xdr:spPr>
        <a:xfrm flipV="1">
          <a:off x="2019300" y="12880340"/>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5842</xdr:rowOff>
    </xdr:from>
    <xdr:to>
      <xdr:col>10</xdr:col>
      <xdr:colOff>114300</xdr:colOff>
      <xdr:row>76</xdr:row>
      <xdr:rowOff>47752</xdr:rowOff>
    </xdr:to>
    <xdr:cxnSp macro="">
      <xdr:nvCxnSpPr>
        <xdr:cNvPr id="178" name="直線コネクタ 177"/>
        <xdr:cNvCxnSpPr/>
      </xdr:nvCxnSpPr>
      <xdr:spPr>
        <a:xfrm flipV="1">
          <a:off x="1130300" y="13036042"/>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18796</xdr:rowOff>
    </xdr:from>
    <xdr:to>
      <xdr:col>10</xdr:col>
      <xdr:colOff>165100</xdr:colOff>
      <xdr:row>75</xdr:row>
      <xdr:rowOff>120396</xdr:rowOff>
    </xdr:to>
    <xdr:sp macro="" textlink="">
      <xdr:nvSpPr>
        <xdr:cNvPr id="179" name="フローチャート: 判断 178"/>
        <xdr:cNvSpPr/>
      </xdr:nvSpPr>
      <xdr:spPr>
        <a:xfrm>
          <a:off x="1968500" y="128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136923</xdr:rowOff>
    </xdr:from>
    <xdr:ext cx="469744" cy="259045"/>
    <xdr:sp macro="" textlink="">
      <xdr:nvSpPr>
        <xdr:cNvPr id="180" name="テキスト ボックス 179"/>
        <xdr:cNvSpPr txBox="1"/>
      </xdr:nvSpPr>
      <xdr:spPr>
        <a:xfrm>
          <a:off x="1784428"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43434</xdr:rowOff>
    </xdr:from>
    <xdr:to>
      <xdr:col>6</xdr:col>
      <xdr:colOff>38100</xdr:colOff>
      <xdr:row>75</xdr:row>
      <xdr:rowOff>145034</xdr:rowOff>
    </xdr:to>
    <xdr:sp macro="" textlink="">
      <xdr:nvSpPr>
        <xdr:cNvPr id="181" name="フローチャート: 判断 180"/>
        <xdr:cNvSpPr/>
      </xdr:nvSpPr>
      <xdr:spPr>
        <a:xfrm>
          <a:off x="1079500" y="1290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161561</xdr:rowOff>
    </xdr:from>
    <xdr:ext cx="469744" cy="259045"/>
    <xdr:sp macro="" textlink="">
      <xdr:nvSpPr>
        <xdr:cNvPr id="182" name="テキスト ボックス 181"/>
        <xdr:cNvSpPr txBox="1"/>
      </xdr:nvSpPr>
      <xdr:spPr>
        <a:xfrm>
          <a:off x="895428" y="126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139700</xdr:rowOff>
    </xdr:from>
    <xdr:to>
      <xdr:col>24</xdr:col>
      <xdr:colOff>114300</xdr:colOff>
      <xdr:row>76</xdr:row>
      <xdr:rowOff>69850</xdr:rowOff>
    </xdr:to>
    <xdr:sp macro="" textlink="">
      <xdr:nvSpPr>
        <xdr:cNvPr id="188" name="楕円 187"/>
        <xdr:cNvSpPr/>
      </xdr:nvSpPr>
      <xdr:spPr>
        <a:xfrm>
          <a:off x="45847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469744" cy="259045"/>
    <xdr:sp macro="" textlink="">
      <xdr:nvSpPr>
        <xdr:cNvPr id="189" name="維持補修費該当値テキスト"/>
        <xdr:cNvSpPr txBox="1"/>
      </xdr:nvSpPr>
      <xdr:spPr>
        <a:xfrm>
          <a:off x="4686300" y="128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139700</xdr:rowOff>
    </xdr:from>
    <xdr:to>
      <xdr:col>20</xdr:col>
      <xdr:colOff>38100</xdr:colOff>
      <xdr:row>76</xdr:row>
      <xdr:rowOff>69850</xdr:rowOff>
    </xdr:to>
    <xdr:sp macro="" textlink="">
      <xdr:nvSpPr>
        <xdr:cNvPr id="190" name="楕円 189"/>
        <xdr:cNvSpPr/>
      </xdr:nvSpPr>
      <xdr:spPr>
        <a:xfrm>
          <a:off x="3746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86377</xdr:rowOff>
    </xdr:from>
    <xdr:ext cx="469744" cy="259045"/>
    <xdr:sp macro="" textlink="">
      <xdr:nvSpPr>
        <xdr:cNvPr id="191" name="テキスト ボックス 190"/>
        <xdr:cNvSpPr txBox="1"/>
      </xdr:nvSpPr>
      <xdr:spPr>
        <a:xfrm>
          <a:off x="35497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142240</xdr:rowOff>
    </xdr:from>
    <xdr:to>
      <xdr:col>15</xdr:col>
      <xdr:colOff>101600</xdr:colOff>
      <xdr:row>75</xdr:row>
      <xdr:rowOff>72390</xdr:rowOff>
    </xdr:to>
    <xdr:sp macro="" textlink="">
      <xdr:nvSpPr>
        <xdr:cNvPr id="192" name="楕円 191"/>
        <xdr:cNvSpPr/>
      </xdr:nvSpPr>
      <xdr:spPr>
        <a:xfrm>
          <a:off x="2857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88917</xdr:rowOff>
    </xdr:from>
    <xdr:ext cx="469744" cy="259045"/>
    <xdr:sp macro="" textlink="">
      <xdr:nvSpPr>
        <xdr:cNvPr id="193" name="テキスト ボックス 192"/>
        <xdr:cNvSpPr txBox="1"/>
      </xdr:nvSpPr>
      <xdr:spPr>
        <a:xfrm>
          <a:off x="2673428" y="1260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126492</xdr:rowOff>
    </xdr:from>
    <xdr:to>
      <xdr:col>10</xdr:col>
      <xdr:colOff>165100</xdr:colOff>
      <xdr:row>76</xdr:row>
      <xdr:rowOff>56642</xdr:rowOff>
    </xdr:to>
    <xdr:sp macro="" textlink="">
      <xdr:nvSpPr>
        <xdr:cNvPr id="194" name="楕円 193"/>
        <xdr:cNvSpPr/>
      </xdr:nvSpPr>
      <xdr:spPr>
        <a:xfrm>
          <a:off x="19685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47769</xdr:rowOff>
    </xdr:from>
    <xdr:ext cx="469744" cy="259045"/>
    <xdr:sp macro="" textlink="">
      <xdr:nvSpPr>
        <xdr:cNvPr id="195" name="テキスト ボックス 194"/>
        <xdr:cNvSpPr txBox="1"/>
      </xdr:nvSpPr>
      <xdr:spPr>
        <a:xfrm>
          <a:off x="1784428" y="13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168402</xdr:rowOff>
    </xdr:from>
    <xdr:to>
      <xdr:col>6</xdr:col>
      <xdr:colOff>38100</xdr:colOff>
      <xdr:row>76</xdr:row>
      <xdr:rowOff>98552</xdr:rowOff>
    </xdr:to>
    <xdr:sp macro="" textlink="">
      <xdr:nvSpPr>
        <xdr:cNvPr id="196" name="楕円 195"/>
        <xdr:cNvSpPr/>
      </xdr:nvSpPr>
      <xdr:spPr>
        <a:xfrm>
          <a:off x="1079500" y="130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89679</xdr:rowOff>
    </xdr:from>
    <xdr:ext cx="469744" cy="259045"/>
    <xdr:sp macro="" textlink="">
      <xdr:nvSpPr>
        <xdr:cNvPr id="197" name="テキスト ボックス 196"/>
        <xdr:cNvSpPr txBox="1"/>
      </xdr:nvSpPr>
      <xdr:spPr>
        <a:xfrm>
          <a:off x="895428" y="131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77978</xdr:rowOff>
    </xdr:from>
    <xdr:to>
      <xdr:col>24</xdr:col>
      <xdr:colOff>63500</xdr:colOff>
      <xdr:row>94</xdr:row>
      <xdr:rowOff>98044</xdr:rowOff>
    </xdr:to>
    <xdr:cxnSp macro="">
      <xdr:nvCxnSpPr>
        <xdr:cNvPr id="225" name="直線コネクタ 224"/>
        <xdr:cNvCxnSpPr/>
      </xdr:nvCxnSpPr>
      <xdr:spPr>
        <a:xfrm flipV="1">
          <a:off x="3797300" y="16194278"/>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87122</xdr:rowOff>
    </xdr:from>
    <xdr:to>
      <xdr:col>19</xdr:col>
      <xdr:colOff>177800</xdr:colOff>
      <xdr:row>94</xdr:row>
      <xdr:rowOff>98044</xdr:rowOff>
    </xdr:to>
    <xdr:cxnSp macro="">
      <xdr:nvCxnSpPr>
        <xdr:cNvPr id="228" name="直線コネクタ 227"/>
        <xdr:cNvCxnSpPr/>
      </xdr:nvCxnSpPr>
      <xdr:spPr>
        <a:xfrm>
          <a:off x="2908300" y="16203422"/>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87122</xdr:rowOff>
    </xdr:from>
    <xdr:to>
      <xdr:col>15</xdr:col>
      <xdr:colOff>50800</xdr:colOff>
      <xdr:row>94</xdr:row>
      <xdr:rowOff>91567</xdr:rowOff>
    </xdr:to>
    <xdr:cxnSp macro="">
      <xdr:nvCxnSpPr>
        <xdr:cNvPr id="231" name="直線コネクタ 230"/>
        <xdr:cNvCxnSpPr/>
      </xdr:nvCxnSpPr>
      <xdr:spPr>
        <a:xfrm flipV="1">
          <a:off x="2019300" y="162034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84962</xdr:rowOff>
    </xdr:from>
    <xdr:to>
      <xdr:col>10</xdr:col>
      <xdr:colOff>114300</xdr:colOff>
      <xdr:row>94</xdr:row>
      <xdr:rowOff>91567</xdr:rowOff>
    </xdr:to>
    <xdr:cxnSp macro="">
      <xdr:nvCxnSpPr>
        <xdr:cNvPr id="234" name="直線コネクタ 233"/>
        <xdr:cNvCxnSpPr/>
      </xdr:nvCxnSpPr>
      <xdr:spPr>
        <a:xfrm>
          <a:off x="1130300" y="16201262"/>
          <a:ext cx="889000" cy="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134113</xdr:rowOff>
    </xdr:from>
    <xdr:to>
      <xdr:col>10</xdr:col>
      <xdr:colOff>165100</xdr:colOff>
      <xdr:row>94</xdr:row>
      <xdr:rowOff>64263</xdr:rowOff>
    </xdr:to>
    <xdr:sp macro="" textlink="">
      <xdr:nvSpPr>
        <xdr:cNvPr id="235" name="フローチャート: 判断 234"/>
        <xdr:cNvSpPr/>
      </xdr:nvSpPr>
      <xdr:spPr>
        <a:xfrm>
          <a:off x="1968500" y="160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92</xdr:row>
      <xdr:rowOff>80790</xdr:rowOff>
    </xdr:from>
    <xdr:ext cx="469744" cy="259045"/>
    <xdr:sp macro="" textlink="">
      <xdr:nvSpPr>
        <xdr:cNvPr id="236" name="テキスト ボックス 235"/>
        <xdr:cNvSpPr txBox="1"/>
      </xdr:nvSpPr>
      <xdr:spPr>
        <a:xfrm>
          <a:off x="1784428" y="1585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156083</xdr:rowOff>
    </xdr:from>
    <xdr:to>
      <xdr:col>6</xdr:col>
      <xdr:colOff>38100</xdr:colOff>
      <xdr:row>94</xdr:row>
      <xdr:rowOff>86233</xdr:rowOff>
    </xdr:to>
    <xdr:sp macro="" textlink="">
      <xdr:nvSpPr>
        <xdr:cNvPr id="237" name="フローチャート: 判断 236"/>
        <xdr:cNvSpPr/>
      </xdr:nvSpPr>
      <xdr:spPr>
        <a:xfrm>
          <a:off x="10795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92</xdr:row>
      <xdr:rowOff>102760</xdr:rowOff>
    </xdr:from>
    <xdr:ext cx="469744" cy="259045"/>
    <xdr:sp macro="" textlink="">
      <xdr:nvSpPr>
        <xdr:cNvPr id="238" name="テキスト ボックス 237"/>
        <xdr:cNvSpPr txBox="1"/>
      </xdr:nvSpPr>
      <xdr:spPr>
        <a:xfrm>
          <a:off x="895428" y="158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27178</xdr:rowOff>
    </xdr:from>
    <xdr:to>
      <xdr:col>24</xdr:col>
      <xdr:colOff>114300</xdr:colOff>
      <xdr:row>94</xdr:row>
      <xdr:rowOff>128778</xdr:rowOff>
    </xdr:to>
    <xdr:sp macro="" textlink="">
      <xdr:nvSpPr>
        <xdr:cNvPr id="244" name="楕円 243"/>
        <xdr:cNvSpPr/>
      </xdr:nvSpPr>
      <xdr:spPr>
        <a:xfrm>
          <a:off x="4584700" y="161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50055</xdr:rowOff>
    </xdr:from>
    <xdr:ext cx="469744" cy="259045"/>
    <xdr:sp macro="" textlink="">
      <xdr:nvSpPr>
        <xdr:cNvPr id="245" name="扶助費該当値テキスト"/>
        <xdr:cNvSpPr txBox="1"/>
      </xdr:nvSpPr>
      <xdr:spPr>
        <a:xfrm>
          <a:off x="4686300" y="1599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47244</xdr:rowOff>
    </xdr:from>
    <xdr:to>
      <xdr:col>20</xdr:col>
      <xdr:colOff>38100</xdr:colOff>
      <xdr:row>94</xdr:row>
      <xdr:rowOff>148844</xdr:rowOff>
    </xdr:to>
    <xdr:sp macro="" textlink="">
      <xdr:nvSpPr>
        <xdr:cNvPr id="246" name="楕円 245"/>
        <xdr:cNvSpPr/>
      </xdr:nvSpPr>
      <xdr:spPr>
        <a:xfrm>
          <a:off x="3746500" y="16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92</xdr:row>
      <xdr:rowOff>165371</xdr:rowOff>
    </xdr:from>
    <xdr:ext cx="469744" cy="259045"/>
    <xdr:sp macro="" textlink="">
      <xdr:nvSpPr>
        <xdr:cNvPr id="247" name="テキスト ボックス 246"/>
        <xdr:cNvSpPr txBox="1"/>
      </xdr:nvSpPr>
      <xdr:spPr>
        <a:xfrm>
          <a:off x="3549728" y="1593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36322</xdr:rowOff>
    </xdr:from>
    <xdr:to>
      <xdr:col>15</xdr:col>
      <xdr:colOff>101600</xdr:colOff>
      <xdr:row>94</xdr:row>
      <xdr:rowOff>137922</xdr:rowOff>
    </xdr:to>
    <xdr:sp macro="" textlink="">
      <xdr:nvSpPr>
        <xdr:cNvPr id="248" name="楕円 247"/>
        <xdr:cNvSpPr/>
      </xdr:nvSpPr>
      <xdr:spPr>
        <a:xfrm>
          <a:off x="2857500" y="161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92</xdr:row>
      <xdr:rowOff>154449</xdr:rowOff>
    </xdr:from>
    <xdr:ext cx="469744" cy="259045"/>
    <xdr:sp macro="" textlink="">
      <xdr:nvSpPr>
        <xdr:cNvPr id="249" name="テキスト ボックス 248"/>
        <xdr:cNvSpPr txBox="1"/>
      </xdr:nvSpPr>
      <xdr:spPr>
        <a:xfrm>
          <a:off x="2673428" y="159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40767</xdr:rowOff>
    </xdr:from>
    <xdr:to>
      <xdr:col>10</xdr:col>
      <xdr:colOff>165100</xdr:colOff>
      <xdr:row>94</xdr:row>
      <xdr:rowOff>142367</xdr:rowOff>
    </xdr:to>
    <xdr:sp macro="" textlink="">
      <xdr:nvSpPr>
        <xdr:cNvPr id="250" name="楕円 249"/>
        <xdr:cNvSpPr/>
      </xdr:nvSpPr>
      <xdr:spPr>
        <a:xfrm>
          <a:off x="1968500" y="16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133494</xdr:rowOff>
    </xdr:from>
    <xdr:ext cx="469744" cy="259045"/>
    <xdr:sp macro="" textlink="">
      <xdr:nvSpPr>
        <xdr:cNvPr id="251" name="テキスト ボックス 250"/>
        <xdr:cNvSpPr txBox="1"/>
      </xdr:nvSpPr>
      <xdr:spPr>
        <a:xfrm>
          <a:off x="1784428" y="1624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34162</xdr:rowOff>
    </xdr:from>
    <xdr:to>
      <xdr:col>6</xdr:col>
      <xdr:colOff>38100</xdr:colOff>
      <xdr:row>94</xdr:row>
      <xdr:rowOff>135762</xdr:rowOff>
    </xdr:to>
    <xdr:sp macro="" textlink="">
      <xdr:nvSpPr>
        <xdr:cNvPr id="252" name="楕円 251"/>
        <xdr:cNvSpPr/>
      </xdr:nvSpPr>
      <xdr:spPr>
        <a:xfrm>
          <a:off x="1079500" y="161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126889</xdr:rowOff>
    </xdr:from>
    <xdr:ext cx="469744" cy="259045"/>
    <xdr:sp macro="" textlink="">
      <xdr:nvSpPr>
        <xdr:cNvPr id="253" name="テキスト ボックス 252"/>
        <xdr:cNvSpPr txBox="1"/>
      </xdr:nvSpPr>
      <xdr:spPr>
        <a:xfrm>
          <a:off x="895428" y="1624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29711</xdr:rowOff>
    </xdr:from>
    <xdr:to>
      <xdr:col>55</xdr:col>
      <xdr:colOff>0</xdr:colOff>
      <xdr:row>36</xdr:row>
      <xdr:rowOff>72279</xdr:rowOff>
    </xdr:to>
    <xdr:cxnSp macro="">
      <xdr:nvCxnSpPr>
        <xdr:cNvPr id="283" name="直線コネクタ 282"/>
        <xdr:cNvCxnSpPr/>
      </xdr:nvCxnSpPr>
      <xdr:spPr>
        <a:xfrm flipV="1">
          <a:off x="9639300" y="6201911"/>
          <a:ext cx="8382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2001</xdr:rowOff>
    </xdr:from>
    <xdr:to>
      <xdr:col>50</xdr:col>
      <xdr:colOff>114300</xdr:colOff>
      <xdr:row>36</xdr:row>
      <xdr:rowOff>72279</xdr:rowOff>
    </xdr:to>
    <xdr:cxnSp macro="">
      <xdr:nvCxnSpPr>
        <xdr:cNvPr id="286" name="直線コネクタ 285"/>
        <xdr:cNvCxnSpPr/>
      </xdr:nvCxnSpPr>
      <xdr:spPr>
        <a:xfrm>
          <a:off x="8750300" y="6174201"/>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52321</xdr:rowOff>
    </xdr:from>
    <xdr:ext cx="534377" cy="259045"/>
    <xdr:sp macro="" textlink="">
      <xdr:nvSpPr>
        <xdr:cNvPr id="288" name="テキスト ボックス 287"/>
        <xdr:cNvSpPr txBox="1"/>
      </xdr:nvSpPr>
      <xdr:spPr>
        <a:xfrm>
          <a:off x="9359411" y="63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2001</xdr:rowOff>
    </xdr:from>
    <xdr:to>
      <xdr:col>45</xdr:col>
      <xdr:colOff>177800</xdr:colOff>
      <xdr:row>36</xdr:row>
      <xdr:rowOff>30854</xdr:rowOff>
    </xdr:to>
    <xdr:cxnSp macro="">
      <xdr:nvCxnSpPr>
        <xdr:cNvPr id="289" name="直線コネクタ 288"/>
        <xdr:cNvCxnSpPr/>
      </xdr:nvCxnSpPr>
      <xdr:spPr>
        <a:xfrm flipV="1">
          <a:off x="7861300" y="6174201"/>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58036</xdr:rowOff>
    </xdr:from>
    <xdr:ext cx="534377" cy="259045"/>
    <xdr:sp macro="" textlink="">
      <xdr:nvSpPr>
        <xdr:cNvPr id="291" name="テキスト ボックス 290"/>
        <xdr:cNvSpPr txBox="1"/>
      </xdr:nvSpPr>
      <xdr:spPr>
        <a:xfrm>
          <a:off x="84831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1789</xdr:rowOff>
    </xdr:from>
    <xdr:to>
      <xdr:col>41</xdr:col>
      <xdr:colOff>50800</xdr:colOff>
      <xdr:row>36</xdr:row>
      <xdr:rowOff>30854</xdr:rowOff>
    </xdr:to>
    <xdr:cxnSp macro="">
      <xdr:nvCxnSpPr>
        <xdr:cNvPr id="292" name="直線コネクタ 291"/>
        <xdr:cNvCxnSpPr/>
      </xdr:nvCxnSpPr>
      <xdr:spPr>
        <a:xfrm>
          <a:off x="6972300" y="6173989"/>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99856</xdr:rowOff>
    </xdr:from>
    <xdr:to>
      <xdr:col>41</xdr:col>
      <xdr:colOff>101600</xdr:colOff>
      <xdr:row>36</xdr:row>
      <xdr:rowOff>30006</xdr:rowOff>
    </xdr:to>
    <xdr:sp macro="" textlink="">
      <xdr:nvSpPr>
        <xdr:cNvPr id="293" name="フローチャート: 判断 292"/>
        <xdr:cNvSpPr/>
      </xdr:nvSpPr>
      <xdr:spPr>
        <a:xfrm>
          <a:off x="7810500" y="610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46533</xdr:rowOff>
    </xdr:from>
    <xdr:ext cx="534377" cy="259045"/>
    <xdr:sp macro="" textlink="">
      <xdr:nvSpPr>
        <xdr:cNvPr id="294" name="テキスト ボックス 293"/>
        <xdr:cNvSpPr txBox="1"/>
      </xdr:nvSpPr>
      <xdr:spPr>
        <a:xfrm>
          <a:off x="7594111" y="58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81552</xdr:rowOff>
    </xdr:from>
    <xdr:to>
      <xdr:col>36</xdr:col>
      <xdr:colOff>165100</xdr:colOff>
      <xdr:row>36</xdr:row>
      <xdr:rowOff>11702</xdr:rowOff>
    </xdr:to>
    <xdr:sp macro="" textlink="">
      <xdr:nvSpPr>
        <xdr:cNvPr id="295" name="フローチャート: 判断 294"/>
        <xdr:cNvSpPr/>
      </xdr:nvSpPr>
      <xdr:spPr>
        <a:xfrm>
          <a:off x="6921500" y="608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28229</xdr:rowOff>
    </xdr:from>
    <xdr:ext cx="534377" cy="259045"/>
    <xdr:sp macro="" textlink="">
      <xdr:nvSpPr>
        <xdr:cNvPr id="296" name="テキスト ボックス 295"/>
        <xdr:cNvSpPr txBox="1"/>
      </xdr:nvSpPr>
      <xdr:spPr>
        <a:xfrm>
          <a:off x="6705111" y="58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150361</xdr:rowOff>
    </xdr:from>
    <xdr:to>
      <xdr:col>55</xdr:col>
      <xdr:colOff>50800</xdr:colOff>
      <xdr:row>36</xdr:row>
      <xdr:rowOff>80511</xdr:rowOff>
    </xdr:to>
    <xdr:sp macro="" textlink="">
      <xdr:nvSpPr>
        <xdr:cNvPr id="302" name="楕円 301"/>
        <xdr:cNvSpPr/>
      </xdr:nvSpPr>
      <xdr:spPr>
        <a:xfrm>
          <a:off x="10426700" y="61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1788</xdr:rowOff>
    </xdr:from>
    <xdr:ext cx="534377" cy="259045"/>
    <xdr:sp macro="" textlink="">
      <xdr:nvSpPr>
        <xdr:cNvPr id="303" name="補助費等該当値テキスト"/>
        <xdr:cNvSpPr txBox="1"/>
      </xdr:nvSpPr>
      <xdr:spPr>
        <a:xfrm>
          <a:off x="10528300" y="60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21479</xdr:rowOff>
    </xdr:from>
    <xdr:to>
      <xdr:col>50</xdr:col>
      <xdr:colOff>165100</xdr:colOff>
      <xdr:row>36</xdr:row>
      <xdr:rowOff>123079</xdr:rowOff>
    </xdr:to>
    <xdr:sp macro="" textlink="">
      <xdr:nvSpPr>
        <xdr:cNvPr id="304" name="楕円 303"/>
        <xdr:cNvSpPr/>
      </xdr:nvSpPr>
      <xdr:spPr>
        <a:xfrm>
          <a:off x="9588500" y="61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139606</xdr:rowOff>
    </xdr:from>
    <xdr:ext cx="534377" cy="259045"/>
    <xdr:sp macro="" textlink="">
      <xdr:nvSpPr>
        <xdr:cNvPr id="305" name="テキスト ボックス 304"/>
        <xdr:cNvSpPr txBox="1"/>
      </xdr:nvSpPr>
      <xdr:spPr>
        <a:xfrm>
          <a:off x="9359411" y="59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122651</xdr:rowOff>
    </xdr:from>
    <xdr:to>
      <xdr:col>46</xdr:col>
      <xdr:colOff>38100</xdr:colOff>
      <xdr:row>36</xdr:row>
      <xdr:rowOff>52801</xdr:rowOff>
    </xdr:to>
    <xdr:sp macro="" textlink="">
      <xdr:nvSpPr>
        <xdr:cNvPr id="306" name="楕円 305"/>
        <xdr:cNvSpPr/>
      </xdr:nvSpPr>
      <xdr:spPr>
        <a:xfrm>
          <a:off x="8699500" y="61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69328</xdr:rowOff>
    </xdr:from>
    <xdr:ext cx="534377" cy="259045"/>
    <xdr:sp macro="" textlink="">
      <xdr:nvSpPr>
        <xdr:cNvPr id="307" name="テキスト ボックス 306"/>
        <xdr:cNvSpPr txBox="1"/>
      </xdr:nvSpPr>
      <xdr:spPr>
        <a:xfrm>
          <a:off x="8483111" y="58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151504</xdr:rowOff>
    </xdr:from>
    <xdr:to>
      <xdr:col>41</xdr:col>
      <xdr:colOff>101600</xdr:colOff>
      <xdr:row>36</xdr:row>
      <xdr:rowOff>81654</xdr:rowOff>
    </xdr:to>
    <xdr:sp macro="" textlink="">
      <xdr:nvSpPr>
        <xdr:cNvPr id="308" name="楕円 307"/>
        <xdr:cNvSpPr/>
      </xdr:nvSpPr>
      <xdr:spPr>
        <a:xfrm>
          <a:off x="7810500" y="61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72781</xdr:rowOff>
    </xdr:from>
    <xdr:ext cx="534377" cy="259045"/>
    <xdr:sp macro="" textlink="">
      <xdr:nvSpPr>
        <xdr:cNvPr id="309" name="テキスト ボックス 308"/>
        <xdr:cNvSpPr txBox="1"/>
      </xdr:nvSpPr>
      <xdr:spPr>
        <a:xfrm>
          <a:off x="7594111" y="62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122439</xdr:rowOff>
    </xdr:from>
    <xdr:to>
      <xdr:col>36</xdr:col>
      <xdr:colOff>165100</xdr:colOff>
      <xdr:row>36</xdr:row>
      <xdr:rowOff>52589</xdr:rowOff>
    </xdr:to>
    <xdr:sp macro="" textlink="">
      <xdr:nvSpPr>
        <xdr:cNvPr id="310" name="楕円 309"/>
        <xdr:cNvSpPr/>
      </xdr:nvSpPr>
      <xdr:spPr>
        <a:xfrm>
          <a:off x="6921500" y="61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43716</xdr:rowOff>
    </xdr:from>
    <xdr:ext cx="534377" cy="259045"/>
    <xdr:sp macro="" textlink="">
      <xdr:nvSpPr>
        <xdr:cNvPr id="311" name="テキスト ボックス 310"/>
        <xdr:cNvSpPr txBox="1"/>
      </xdr:nvSpPr>
      <xdr:spPr>
        <a:xfrm>
          <a:off x="6705111" y="62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47389</xdr:rowOff>
    </xdr:from>
    <xdr:to>
      <xdr:col>55</xdr:col>
      <xdr:colOff>0</xdr:colOff>
      <xdr:row>53</xdr:row>
      <xdr:rowOff>124721</xdr:rowOff>
    </xdr:to>
    <xdr:cxnSp macro="">
      <xdr:nvCxnSpPr>
        <xdr:cNvPr id="340" name="直線コネクタ 339"/>
        <xdr:cNvCxnSpPr/>
      </xdr:nvCxnSpPr>
      <xdr:spPr>
        <a:xfrm flipV="1">
          <a:off x="9639300" y="9134239"/>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114326</xdr:rowOff>
    </xdr:from>
    <xdr:to>
      <xdr:col>50</xdr:col>
      <xdr:colOff>114300</xdr:colOff>
      <xdr:row>53</xdr:row>
      <xdr:rowOff>124721</xdr:rowOff>
    </xdr:to>
    <xdr:cxnSp macro="">
      <xdr:nvCxnSpPr>
        <xdr:cNvPr id="343" name="直線コネクタ 342"/>
        <xdr:cNvCxnSpPr/>
      </xdr:nvCxnSpPr>
      <xdr:spPr>
        <a:xfrm>
          <a:off x="8750300" y="9201176"/>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114326</xdr:rowOff>
    </xdr:from>
    <xdr:to>
      <xdr:col>45</xdr:col>
      <xdr:colOff>177800</xdr:colOff>
      <xdr:row>54</xdr:row>
      <xdr:rowOff>32073</xdr:rowOff>
    </xdr:to>
    <xdr:cxnSp macro="">
      <xdr:nvCxnSpPr>
        <xdr:cNvPr id="346" name="直線コネクタ 345"/>
        <xdr:cNvCxnSpPr/>
      </xdr:nvCxnSpPr>
      <xdr:spPr>
        <a:xfrm flipV="1">
          <a:off x="7861300" y="9201176"/>
          <a:ext cx="889000" cy="8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32073</xdr:rowOff>
    </xdr:from>
    <xdr:to>
      <xdr:col>41</xdr:col>
      <xdr:colOff>50800</xdr:colOff>
      <xdr:row>54</xdr:row>
      <xdr:rowOff>146841</xdr:rowOff>
    </xdr:to>
    <xdr:cxnSp macro="">
      <xdr:nvCxnSpPr>
        <xdr:cNvPr id="349" name="直線コネクタ 348"/>
        <xdr:cNvCxnSpPr/>
      </xdr:nvCxnSpPr>
      <xdr:spPr>
        <a:xfrm flipV="1">
          <a:off x="6972300" y="9290373"/>
          <a:ext cx="889000" cy="1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114645</xdr:rowOff>
    </xdr:from>
    <xdr:to>
      <xdr:col>41</xdr:col>
      <xdr:colOff>101600</xdr:colOff>
      <xdr:row>55</xdr:row>
      <xdr:rowOff>44795</xdr:rowOff>
    </xdr:to>
    <xdr:sp macro="" textlink="">
      <xdr:nvSpPr>
        <xdr:cNvPr id="350" name="フローチャート: 判断 349"/>
        <xdr:cNvSpPr/>
      </xdr:nvSpPr>
      <xdr:spPr>
        <a:xfrm>
          <a:off x="7810500" y="93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35922</xdr:rowOff>
    </xdr:from>
    <xdr:ext cx="534377" cy="259045"/>
    <xdr:sp macro="" textlink="">
      <xdr:nvSpPr>
        <xdr:cNvPr id="351" name="テキスト ボックス 350"/>
        <xdr:cNvSpPr txBox="1"/>
      </xdr:nvSpPr>
      <xdr:spPr>
        <a:xfrm>
          <a:off x="7594111" y="946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165633</xdr:rowOff>
    </xdr:from>
    <xdr:to>
      <xdr:col>36</xdr:col>
      <xdr:colOff>165100</xdr:colOff>
      <xdr:row>55</xdr:row>
      <xdr:rowOff>95783</xdr:rowOff>
    </xdr:to>
    <xdr:sp macro="" textlink="">
      <xdr:nvSpPr>
        <xdr:cNvPr id="352" name="フローチャート: 判断 351"/>
        <xdr:cNvSpPr/>
      </xdr:nvSpPr>
      <xdr:spPr>
        <a:xfrm>
          <a:off x="6921500" y="942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86910</xdr:rowOff>
    </xdr:from>
    <xdr:ext cx="534377" cy="259045"/>
    <xdr:sp macro="" textlink="">
      <xdr:nvSpPr>
        <xdr:cNvPr id="353" name="テキスト ボックス 352"/>
        <xdr:cNvSpPr txBox="1"/>
      </xdr:nvSpPr>
      <xdr:spPr>
        <a:xfrm>
          <a:off x="6705111" y="95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168039</xdr:rowOff>
    </xdr:from>
    <xdr:to>
      <xdr:col>55</xdr:col>
      <xdr:colOff>50800</xdr:colOff>
      <xdr:row>53</xdr:row>
      <xdr:rowOff>98189</xdr:rowOff>
    </xdr:to>
    <xdr:sp macro="" textlink="">
      <xdr:nvSpPr>
        <xdr:cNvPr id="359" name="楕円 358"/>
        <xdr:cNvSpPr/>
      </xdr:nvSpPr>
      <xdr:spPr>
        <a:xfrm>
          <a:off x="10426700" y="9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19466</xdr:rowOff>
    </xdr:from>
    <xdr:ext cx="534377" cy="259045"/>
    <xdr:sp macro="" textlink="">
      <xdr:nvSpPr>
        <xdr:cNvPr id="360" name="普通建設事業費該当値テキスト"/>
        <xdr:cNvSpPr txBox="1"/>
      </xdr:nvSpPr>
      <xdr:spPr>
        <a:xfrm>
          <a:off x="10528300" y="89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73921</xdr:rowOff>
    </xdr:from>
    <xdr:to>
      <xdr:col>50</xdr:col>
      <xdr:colOff>165100</xdr:colOff>
      <xdr:row>54</xdr:row>
      <xdr:rowOff>4071</xdr:rowOff>
    </xdr:to>
    <xdr:sp macro="" textlink="">
      <xdr:nvSpPr>
        <xdr:cNvPr id="361" name="楕円 360"/>
        <xdr:cNvSpPr/>
      </xdr:nvSpPr>
      <xdr:spPr>
        <a:xfrm>
          <a:off x="9588500" y="91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20598</xdr:rowOff>
    </xdr:from>
    <xdr:ext cx="534377" cy="259045"/>
    <xdr:sp macro="" textlink="">
      <xdr:nvSpPr>
        <xdr:cNvPr id="362" name="テキスト ボックス 361"/>
        <xdr:cNvSpPr txBox="1"/>
      </xdr:nvSpPr>
      <xdr:spPr>
        <a:xfrm>
          <a:off x="9359411" y="89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63526</xdr:rowOff>
    </xdr:from>
    <xdr:to>
      <xdr:col>46</xdr:col>
      <xdr:colOff>38100</xdr:colOff>
      <xdr:row>53</xdr:row>
      <xdr:rowOff>165126</xdr:rowOff>
    </xdr:to>
    <xdr:sp macro="" textlink="">
      <xdr:nvSpPr>
        <xdr:cNvPr id="363" name="楕円 362"/>
        <xdr:cNvSpPr/>
      </xdr:nvSpPr>
      <xdr:spPr>
        <a:xfrm>
          <a:off x="8699500" y="91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10203</xdr:rowOff>
    </xdr:from>
    <xdr:ext cx="534377" cy="259045"/>
    <xdr:sp macro="" textlink="">
      <xdr:nvSpPr>
        <xdr:cNvPr id="364" name="テキスト ボックス 363"/>
        <xdr:cNvSpPr txBox="1"/>
      </xdr:nvSpPr>
      <xdr:spPr>
        <a:xfrm>
          <a:off x="8483111" y="89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152723</xdr:rowOff>
    </xdr:from>
    <xdr:to>
      <xdr:col>41</xdr:col>
      <xdr:colOff>101600</xdr:colOff>
      <xdr:row>54</xdr:row>
      <xdr:rowOff>82873</xdr:rowOff>
    </xdr:to>
    <xdr:sp macro="" textlink="">
      <xdr:nvSpPr>
        <xdr:cNvPr id="365" name="楕円 364"/>
        <xdr:cNvSpPr/>
      </xdr:nvSpPr>
      <xdr:spPr>
        <a:xfrm>
          <a:off x="7810500" y="92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99400</xdr:rowOff>
    </xdr:from>
    <xdr:ext cx="534377" cy="259045"/>
    <xdr:sp macro="" textlink="">
      <xdr:nvSpPr>
        <xdr:cNvPr id="366" name="テキスト ボックス 365"/>
        <xdr:cNvSpPr txBox="1"/>
      </xdr:nvSpPr>
      <xdr:spPr>
        <a:xfrm>
          <a:off x="7594111" y="9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96041</xdr:rowOff>
    </xdr:from>
    <xdr:to>
      <xdr:col>36</xdr:col>
      <xdr:colOff>165100</xdr:colOff>
      <xdr:row>55</xdr:row>
      <xdr:rowOff>26191</xdr:rowOff>
    </xdr:to>
    <xdr:sp macro="" textlink="">
      <xdr:nvSpPr>
        <xdr:cNvPr id="367" name="楕円 366"/>
        <xdr:cNvSpPr/>
      </xdr:nvSpPr>
      <xdr:spPr>
        <a:xfrm>
          <a:off x="6921500" y="93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42718</xdr:rowOff>
    </xdr:from>
    <xdr:ext cx="534377" cy="259045"/>
    <xdr:sp macro="" textlink="">
      <xdr:nvSpPr>
        <xdr:cNvPr id="368" name="テキスト ボックス 367"/>
        <xdr:cNvSpPr txBox="1"/>
      </xdr:nvSpPr>
      <xdr:spPr>
        <a:xfrm>
          <a:off x="6705111" y="91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60966</xdr:rowOff>
    </xdr:from>
    <xdr:to>
      <xdr:col>55</xdr:col>
      <xdr:colOff>0</xdr:colOff>
      <xdr:row>75</xdr:row>
      <xdr:rowOff>120459</xdr:rowOff>
    </xdr:to>
    <xdr:cxnSp macro="">
      <xdr:nvCxnSpPr>
        <xdr:cNvPr id="395" name="直線コネクタ 394"/>
        <xdr:cNvCxnSpPr/>
      </xdr:nvCxnSpPr>
      <xdr:spPr>
        <a:xfrm flipV="1">
          <a:off x="9639300" y="12919716"/>
          <a:ext cx="8382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120459</xdr:rowOff>
    </xdr:from>
    <xdr:to>
      <xdr:col>50</xdr:col>
      <xdr:colOff>114300</xdr:colOff>
      <xdr:row>76</xdr:row>
      <xdr:rowOff>882</xdr:rowOff>
    </xdr:to>
    <xdr:cxnSp macro="">
      <xdr:nvCxnSpPr>
        <xdr:cNvPr id="398" name="直線コネクタ 397"/>
        <xdr:cNvCxnSpPr/>
      </xdr:nvCxnSpPr>
      <xdr:spPr>
        <a:xfrm flipV="1">
          <a:off x="8750300" y="12979209"/>
          <a:ext cx="889000" cy="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882</xdr:rowOff>
    </xdr:from>
    <xdr:to>
      <xdr:col>45</xdr:col>
      <xdr:colOff>177800</xdr:colOff>
      <xdr:row>76</xdr:row>
      <xdr:rowOff>4883</xdr:rowOff>
    </xdr:to>
    <xdr:cxnSp macro="">
      <xdr:nvCxnSpPr>
        <xdr:cNvPr id="401" name="直線コネクタ 400"/>
        <xdr:cNvCxnSpPr/>
      </xdr:nvCxnSpPr>
      <xdr:spPr>
        <a:xfrm flipV="1">
          <a:off x="7861300" y="1303108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2826</xdr:rowOff>
    </xdr:from>
    <xdr:to>
      <xdr:col>41</xdr:col>
      <xdr:colOff>50800</xdr:colOff>
      <xdr:row>76</xdr:row>
      <xdr:rowOff>4883</xdr:rowOff>
    </xdr:to>
    <xdr:cxnSp macro="">
      <xdr:nvCxnSpPr>
        <xdr:cNvPr id="404" name="直線コネクタ 403"/>
        <xdr:cNvCxnSpPr/>
      </xdr:nvCxnSpPr>
      <xdr:spPr>
        <a:xfrm>
          <a:off x="6972300" y="1303302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14948</xdr:rowOff>
    </xdr:from>
    <xdr:to>
      <xdr:col>41</xdr:col>
      <xdr:colOff>101600</xdr:colOff>
      <xdr:row>76</xdr:row>
      <xdr:rowOff>116548</xdr:rowOff>
    </xdr:to>
    <xdr:sp macro="" textlink="">
      <xdr:nvSpPr>
        <xdr:cNvPr id="405" name="フローチャート: 判断 404"/>
        <xdr:cNvSpPr/>
      </xdr:nvSpPr>
      <xdr:spPr>
        <a:xfrm>
          <a:off x="7810500" y="130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107675</xdr:rowOff>
    </xdr:from>
    <xdr:ext cx="534377" cy="259045"/>
    <xdr:sp macro="" textlink="">
      <xdr:nvSpPr>
        <xdr:cNvPr id="406" name="テキスト ボックス 405"/>
        <xdr:cNvSpPr txBox="1"/>
      </xdr:nvSpPr>
      <xdr:spPr>
        <a:xfrm>
          <a:off x="7594111" y="131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93167</xdr:rowOff>
    </xdr:from>
    <xdr:to>
      <xdr:col>36</xdr:col>
      <xdr:colOff>165100</xdr:colOff>
      <xdr:row>76</xdr:row>
      <xdr:rowOff>23316</xdr:rowOff>
    </xdr:to>
    <xdr:sp macro="" textlink="">
      <xdr:nvSpPr>
        <xdr:cNvPr id="407" name="フローチャート: 判断 406"/>
        <xdr:cNvSpPr/>
      </xdr:nvSpPr>
      <xdr:spPr>
        <a:xfrm>
          <a:off x="6921500" y="12951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39844</xdr:rowOff>
    </xdr:from>
    <xdr:ext cx="534377" cy="259045"/>
    <xdr:sp macro="" textlink="">
      <xdr:nvSpPr>
        <xdr:cNvPr id="408" name="テキスト ボックス 407"/>
        <xdr:cNvSpPr txBox="1"/>
      </xdr:nvSpPr>
      <xdr:spPr>
        <a:xfrm>
          <a:off x="6705111" y="127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10166</xdr:rowOff>
    </xdr:from>
    <xdr:to>
      <xdr:col>55</xdr:col>
      <xdr:colOff>50800</xdr:colOff>
      <xdr:row>75</xdr:row>
      <xdr:rowOff>111766</xdr:rowOff>
    </xdr:to>
    <xdr:sp macro="" textlink="">
      <xdr:nvSpPr>
        <xdr:cNvPr id="414" name="楕円 413"/>
        <xdr:cNvSpPr/>
      </xdr:nvSpPr>
      <xdr:spPr>
        <a:xfrm>
          <a:off x="10426700" y="128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33043</xdr:rowOff>
    </xdr:from>
    <xdr:ext cx="534377" cy="259045"/>
    <xdr:sp macro="" textlink="">
      <xdr:nvSpPr>
        <xdr:cNvPr id="415" name="普通建設事業費 （ うち新規整備　）該当値テキスト"/>
        <xdr:cNvSpPr txBox="1"/>
      </xdr:nvSpPr>
      <xdr:spPr>
        <a:xfrm>
          <a:off x="10528300" y="127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69659</xdr:rowOff>
    </xdr:from>
    <xdr:to>
      <xdr:col>50</xdr:col>
      <xdr:colOff>165100</xdr:colOff>
      <xdr:row>75</xdr:row>
      <xdr:rowOff>171259</xdr:rowOff>
    </xdr:to>
    <xdr:sp macro="" textlink="">
      <xdr:nvSpPr>
        <xdr:cNvPr id="416" name="楕円 415"/>
        <xdr:cNvSpPr/>
      </xdr:nvSpPr>
      <xdr:spPr>
        <a:xfrm>
          <a:off x="9588500" y="12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16336</xdr:rowOff>
    </xdr:from>
    <xdr:ext cx="534377" cy="259045"/>
    <xdr:sp macro="" textlink="">
      <xdr:nvSpPr>
        <xdr:cNvPr id="417" name="テキスト ボックス 416"/>
        <xdr:cNvSpPr txBox="1"/>
      </xdr:nvSpPr>
      <xdr:spPr>
        <a:xfrm>
          <a:off x="9359411" y="12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121533</xdr:rowOff>
    </xdr:from>
    <xdr:to>
      <xdr:col>46</xdr:col>
      <xdr:colOff>38100</xdr:colOff>
      <xdr:row>76</xdr:row>
      <xdr:rowOff>51684</xdr:rowOff>
    </xdr:to>
    <xdr:sp macro="" textlink="">
      <xdr:nvSpPr>
        <xdr:cNvPr id="418" name="楕円 417"/>
        <xdr:cNvSpPr/>
      </xdr:nvSpPr>
      <xdr:spPr>
        <a:xfrm>
          <a:off x="8699500" y="12980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68210</xdr:rowOff>
    </xdr:from>
    <xdr:ext cx="534377" cy="259045"/>
    <xdr:sp macro="" textlink="">
      <xdr:nvSpPr>
        <xdr:cNvPr id="419" name="テキスト ボックス 418"/>
        <xdr:cNvSpPr txBox="1"/>
      </xdr:nvSpPr>
      <xdr:spPr>
        <a:xfrm>
          <a:off x="8483111" y="127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125533</xdr:rowOff>
    </xdr:from>
    <xdr:to>
      <xdr:col>41</xdr:col>
      <xdr:colOff>101600</xdr:colOff>
      <xdr:row>76</xdr:row>
      <xdr:rowOff>55683</xdr:rowOff>
    </xdr:to>
    <xdr:sp macro="" textlink="">
      <xdr:nvSpPr>
        <xdr:cNvPr id="420" name="楕円 419"/>
        <xdr:cNvSpPr/>
      </xdr:nvSpPr>
      <xdr:spPr>
        <a:xfrm>
          <a:off x="7810500" y="129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72210</xdr:rowOff>
    </xdr:from>
    <xdr:ext cx="534377" cy="259045"/>
    <xdr:sp macro="" textlink="">
      <xdr:nvSpPr>
        <xdr:cNvPr id="421" name="テキスト ボックス 420"/>
        <xdr:cNvSpPr txBox="1"/>
      </xdr:nvSpPr>
      <xdr:spPr>
        <a:xfrm>
          <a:off x="7594111" y="127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123475</xdr:rowOff>
    </xdr:from>
    <xdr:to>
      <xdr:col>36</xdr:col>
      <xdr:colOff>165100</xdr:colOff>
      <xdr:row>76</xdr:row>
      <xdr:rowOff>53625</xdr:rowOff>
    </xdr:to>
    <xdr:sp macro="" textlink="">
      <xdr:nvSpPr>
        <xdr:cNvPr id="422" name="楕円 421"/>
        <xdr:cNvSpPr/>
      </xdr:nvSpPr>
      <xdr:spPr>
        <a:xfrm>
          <a:off x="6921500" y="12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44753</xdr:rowOff>
    </xdr:from>
    <xdr:ext cx="534377" cy="259045"/>
    <xdr:sp macro="" textlink="">
      <xdr:nvSpPr>
        <xdr:cNvPr id="423" name="テキスト ボックス 422"/>
        <xdr:cNvSpPr txBox="1"/>
      </xdr:nvSpPr>
      <xdr:spPr>
        <a:xfrm>
          <a:off x="6705111" y="130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88036</xdr:rowOff>
    </xdr:from>
    <xdr:to>
      <xdr:col>55</xdr:col>
      <xdr:colOff>0</xdr:colOff>
      <xdr:row>92</xdr:row>
      <xdr:rowOff>3775</xdr:rowOff>
    </xdr:to>
    <xdr:cxnSp macro="">
      <xdr:nvCxnSpPr>
        <xdr:cNvPr id="449" name="直線コネクタ 448"/>
        <xdr:cNvCxnSpPr/>
      </xdr:nvCxnSpPr>
      <xdr:spPr>
        <a:xfrm flipV="1">
          <a:off x="9639300" y="15689986"/>
          <a:ext cx="838200" cy="8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3775</xdr:rowOff>
    </xdr:from>
    <xdr:to>
      <xdr:col>50</xdr:col>
      <xdr:colOff>114300</xdr:colOff>
      <xdr:row>92</xdr:row>
      <xdr:rowOff>136271</xdr:rowOff>
    </xdr:to>
    <xdr:cxnSp macro="">
      <xdr:nvCxnSpPr>
        <xdr:cNvPr id="452" name="直線コネクタ 451"/>
        <xdr:cNvCxnSpPr/>
      </xdr:nvCxnSpPr>
      <xdr:spPr>
        <a:xfrm flipV="1">
          <a:off x="8750300" y="15777175"/>
          <a:ext cx="8890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136271</xdr:rowOff>
    </xdr:from>
    <xdr:to>
      <xdr:col>45</xdr:col>
      <xdr:colOff>177800</xdr:colOff>
      <xdr:row>93</xdr:row>
      <xdr:rowOff>110759</xdr:rowOff>
    </xdr:to>
    <xdr:cxnSp macro="">
      <xdr:nvCxnSpPr>
        <xdr:cNvPr id="455" name="直線コネクタ 454"/>
        <xdr:cNvCxnSpPr/>
      </xdr:nvCxnSpPr>
      <xdr:spPr>
        <a:xfrm flipV="1">
          <a:off x="7861300" y="15909671"/>
          <a:ext cx="889000" cy="1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110759</xdr:rowOff>
    </xdr:from>
    <xdr:to>
      <xdr:col>41</xdr:col>
      <xdr:colOff>50800</xdr:colOff>
      <xdr:row>96</xdr:row>
      <xdr:rowOff>50501</xdr:rowOff>
    </xdr:to>
    <xdr:cxnSp macro="">
      <xdr:nvCxnSpPr>
        <xdr:cNvPr id="458" name="直線コネクタ 457"/>
        <xdr:cNvCxnSpPr/>
      </xdr:nvCxnSpPr>
      <xdr:spPr>
        <a:xfrm flipV="1">
          <a:off x="6972300" y="16055609"/>
          <a:ext cx="889000" cy="4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52324</xdr:rowOff>
    </xdr:from>
    <xdr:to>
      <xdr:col>41</xdr:col>
      <xdr:colOff>101600</xdr:colOff>
      <xdr:row>94</xdr:row>
      <xdr:rowOff>153924</xdr:rowOff>
    </xdr:to>
    <xdr:sp macro="" textlink="">
      <xdr:nvSpPr>
        <xdr:cNvPr id="459" name="フローチャート: 判断 458"/>
        <xdr:cNvSpPr/>
      </xdr:nvSpPr>
      <xdr:spPr>
        <a:xfrm>
          <a:off x="7810500" y="1616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145051</xdr:rowOff>
    </xdr:from>
    <xdr:ext cx="534377" cy="259045"/>
    <xdr:sp macro="" textlink="">
      <xdr:nvSpPr>
        <xdr:cNvPr id="460" name="テキスト ボックス 459"/>
        <xdr:cNvSpPr txBox="1"/>
      </xdr:nvSpPr>
      <xdr:spPr>
        <a:xfrm>
          <a:off x="7594111" y="162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159400</xdr:rowOff>
    </xdr:from>
    <xdr:to>
      <xdr:col>36</xdr:col>
      <xdr:colOff>165100</xdr:colOff>
      <xdr:row>97</xdr:row>
      <xdr:rowOff>89550</xdr:rowOff>
    </xdr:to>
    <xdr:sp macro="" textlink="">
      <xdr:nvSpPr>
        <xdr:cNvPr id="461" name="フローチャート: 判断 460"/>
        <xdr:cNvSpPr/>
      </xdr:nvSpPr>
      <xdr:spPr>
        <a:xfrm>
          <a:off x="6921500" y="166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80677</xdr:rowOff>
    </xdr:from>
    <xdr:ext cx="534377" cy="259045"/>
    <xdr:sp macro="" textlink="">
      <xdr:nvSpPr>
        <xdr:cNvPr id="462" name="テキスト ボックス 461"/>
        <xdr:cNvSpPr txBox="1"/>
      </xdr:nvSpPr>
      <xdr:spPr>
        <a:xfrm>
          <a:off x="6705111" y="167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37236</xdr:rowOff>
    </xdr:from>
    <xdr:to>
      <xdr:col>55</xdr:col>
      <xdr:colOff>50800</xdr:colOff>
      <xdr:row>91</xdr:row>
      <xdr:rowOff>138836</xdr:rowOff>
    </xdr:to>
    <xdr:sp macro="" textlink="">
      <xdr:nvSpPr>
        <xdr:cNvPr id="468" name="楕円 467"/>
        <xdr:cNvSpPr/>
      </xdr:nvSpPr>
      <xdr:spPr>
        <a:xfrm>
          <a:off x="10426700" y="156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123613</xdr:rowOff>
    </xdr:from>
    <xdr:ext cx="534377" cy="259045"/>
    <xdr:sp macro="" textlink="">
      <xdr:nvSpPr>
        <xdr:cNvPr id="469" name="普通建設事業費 （ うち更新整備　）該当値テキスト"/>
        <xdr:cNvSpPr txBox="1"/>
      </xdr:nvSpPr>
      <xdr:spPr>
        <a:xfrm>
          <a:off x="10528300" y="155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124425</xdr:rowOff>
    </xdr:from>
    <xdr:to>
      <xdr:col>50</xdr:col>
      <xdr:colOff>165100</xdr:colOff>
      <xdr:row>92</xdr:row>
      <xdr:rowOff>54575</xdr:rowOff>
    </xdr:to>
    <xdr:sp macro="" textlink="">
      <xdr:nvSpPr>
        <xdr:cNvPr id="470" name="楕円 469"/>
        <xdr:cNvSpPr/>
      </xdr:nvSpPr>
      <xdr:spPr>
        <a:xfrm>
          <a:off x="9588500" y="157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71102</xdr:rowOff>
    </xdr:from>
    <xdr:ext cx="534377" cy="259045"/>
    <xdr:sp macro="" textlink="">
      <xdr:nvSpPr>
        <xdr:cNvPr id="471" name="テキスト ボックス 470"/>
        <xdr:cNvSpPr txBox="1"/>
      </xdr:nvSpPr>
      <xdr:spPr>
        <a:xfrm>
          <a:off x="9359411" y="155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85471</xdr:rowOff>
    </xdr:from>
    <xdr:to>
      <xdr:col>46</xdr:col>
      <xdr:colOff>38100</xdr:colOff>
      <xdr:row>93</xdr:row>
      <xdr:rowOff>15621</xdr:rowOff>
    </xdr:to>
    <xdr:sp macro="" textlink="">
      <xdr:nvSpPr>
        <xdr:cNvPr id="472" name="楕円 471"/>
        <xdr:cNvSpPr/>
      </xdr:nvSpPr>
      <xdr:spPr>
        <a:xfrm>
          <a:off x="8699500" y="158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32148</xdr:rowOff>
    </xdr:from>
    <xdr:ext cx="534377" cy="259045"/>
    <xdr:sp macro="" textlink="">
      <xdr:nvSpPr>
        <xdr:cNvPr id="473" name="テキスト ボックス 472"/>
        <xdr:cNvSpPr txBox="1"/>
      </xdr:nvSpPr>
      <xdr:spPr>
        <a:xfrm>
          <a:off x="8483111" y="156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59959</xdr:rowOff>
    </xdr:from>
    <xdr:to>
      <xdr:col>41</xdr:col>
      <xdr:colOff>101600</xdr:colOff>
      <xdr:row>93</xdr:row>
      <xdr:rowOff>161559</xdr:rowOff>
    </xdr:to>
    <xdr:sp macro="" textlink="">
      <xdr:nvSpPr>
        <xdr:cNvPr id="474" name="楕円 473"/>
        <xdr:cNvSpPr/>
      </xdr:nvSpPr>
      <xdr:spPr>
        <a:xfrm>
          <a:off x="7810500" y="16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6636</xdr:rowOff>
    </xdr:from>
    <xdr:ext cx="534377" cy="259045"/>
    <xdr:sp macro="" textlink="">
      <xdr:nvSpPr>
        <xdr:cNvPr id="475" name="テキスト ボックス 474"/>
        <xdr:cNvSpPr txBox="1"/>
      </xdr:nvSpPr>
      <xdr:spPr>
        <a:xfrm>
          <a:off x="7594111" y="1578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171151</xdr:rowOff>
    </xdr:from>
    <xdr:to>
      <xdr:col>36</xdr:col>
      <xdr:colOff>165100</xdr:colOff>
      <xdr:row>96</xdr:row>
      <xdr:rowOff>101301</xdr:rowOff>
    </xdr:to>
    <xdr:sp macro="" textlink="">
      <xdr:nvSpPr>
        <xdr:cNvPr id="476" name="楕円 475"/>
        <xdr:cNvSpPr/>
      </xdr:nvSpPr>
      <xdr:spPr>
        <a:xfrm>
          <a:off x="6921500" y="16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117828</xdr:rowOff>
    </xdr:from>
    <xdr:ext cx="534377" cy="259045"/>
    <xdr:sp macro="" textlink="">
      <xdr:nvSpPr>
        <xdr:cNvPr id="477" name="テキスト ボックス 476"/>
        <xdr:cNvSpPr txBox="1"/>
      </xdr:nvSpPr>
      <xdr:spPr>
        <a:xfrm>
          <a:off x="6705111" y="162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110363</xdr:rowOff>
    </xdr:from>
    <xdr:to>
      <xdr:col>85</xdr:col>
      <xdr:colOff>127000</xdr:colOff>
      <xdr:row>38</xdr:row>
      <xdr:rowOff>134289</xdr:rowOff>
    </xdr:to>
    <xdr:cxnSp macro="">
      <xdr:nvCxnSpPr>
        <xdr:cNvPr id="504" name="直線コネクタ 503"/>
        <xdr:cNvCxnSpPr/>
      </xdr:nvCxnSpPr>
      <xdr:spPr>
        <a:xfrm>
          <a:off x="15481300" y="6625463"/>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110363</xdr:rowOff>
    </xdr:from>
    <xdr:to>
      <xdr:col>81</xdr:col>
      <xdr:colOff>50800</xdr:colOff>
      <xdr:row>38</xdr:row>
      <xdr:rowOff>122974</xdr:rowOff>
    </xdr:to>
    <xdr:cxnSp macro="">
      <xdr:nvCxnSpPr>
        <xdr:cNvPr id="507" name="直線コネクタ 506"/>
        <xdr:cNvCxnSpPr/>
      </xdr:nvCxnSpPr>
      <xdr:spPr>
        <a:xfrm flipV="1">
          <a:off x="14592300" y="6625463"/>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122974</xdr:rowOff>
    </xdr:from>
    <xdr:to>
      <xdr:col>76</xdr:col>
      <xdr:colOff>114300</xdr:colOff>
      <xdr:row>38</xdr:row>
      <xdr:rowOff>140919</xdr:rowOff>
    </xdr:to>
    <xdr:cxnSp macro="">
      <xdr:nvCxnSpPr>
        <xdr:cNvPr id="510" name="直線コネクタ 509"/>
        <xdr:cNvCxnSpPr/>
      </xdr:nvCxnSpPr>
      <xdr:spPr>
        <a:xfrm flipV="1">
          <a:off x="13703300" y="663807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137833</xdr:rowOff>
    </xdr:from>
    <xdr:to>
      <xdr:col>71</xdr:col>
      <xdr:colOff>177800</xdr:colOff>
      <xdr:row>38</xdr:row>
      <xdr:rowOff>140919</xdr:rowOff>
    </xdr:to>
    <xdr:cxnSp macro="">
      <xdr:nvCxnSpPr>
        <xdr:cNvPr id="513" name="直線コネクタ 512"/>
        <xdr:cNvCxnSpPr/>
      </xdr:nvCxnSpPr>
      <xdr:spPr>
        <a:xfrm>
          <a:off x="12814300" y="665293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50571</xdr:rowOff>
    </xdr:from>
    <xdr:to>
      <xdr:col>72</xdr:col>
      <xdr:colOff>38100</xdr:colOff>
      <xdr:row>38</xdr:row>
      <xdr:rowOff>152171</xdr:rowOff>
    </xdr:to>
    <xdr:sp macro="" textlink="">
      <xdr:nvSpPr>
        <xdr:cNvPr id="514" name="フローチャート: 判断 513"/>
        <xdr:cNvSpPr/>
      </xdr:nvSpPr>
      <xdr:spPr>
        <a:xfrm>
          <a:off x="13652500" y="656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168698</xdr:rowOff>
    </xdr:from>
    <xdr:ext cx="469744" cy="259045"/>
    <xdr:sp macro="" textlink="">
      <xdr:nvSpPr>
        <xdr:cNvPr id="515" name="テキスト ボックス 514"/>
        <xdr:cNvSpPr txBox="1"/>
      </xdr:nvSpPr>
      <xdr:spPr>
        <a:xfrm>
          <a:off x="13468428" y="634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95834</xdr:rowOff>
    </xdr:from>
    <xdr:to>
      <xdr:col>67</xdr:col>
      <xdr:colOff>101600</xdr:colOff>
      <xdr:row>39</xdr:row>
      <xdr:rowOff>25984</xdr:rowOff>
    </xdr:to>
    <xdr:sp macro="" textlink="">
      <xdr:nvSpPr>
        <xdr:cNvPr id="516" name="フローチャート: 判断 515"/>
        <xdr:cNvSpPr/>
      </xdr:nvSpPr>
      <xdr:spPr>
        <a:xfrm>
          <a:off x="12763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17111</xdr:rowOff>
    </xdr:from>
    <xdr:ext cx="469744" cy="259045"/>
    <xdr:sp macro="" textlink="">
      <xdr:nvSpPr>
        <xdr:cNvPr id="517" name="テキスト ボックス 516"/>
        <xdr:cNvSpPr txBox="1"/>
      </xdr:nvSpPr>
      <xdr:spPr>
        <a:xfrm>
          <a:off x="12579428" y="670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83489</xdr:rowOff>
    </xdr:from>
    <xdr:to>
      <xdr:col>85</xdr:col>
      <xdr:colOff>177800</xdr:colOff>
      <xdr:row>39</xdr:row>
      <xdr:rowOff>13639</xdr:rowOff>
    </xdr:to>
    <xdr:sp macro="" textlink="">
      <xdr:nvSpPr>
        <xdr:cNvPr id="523" name="楕円 522"/>
        <xdr:cNvSpPr/>
      </xdr:nvSpPr>
      <xdr:spPr>
        <a:xfrm>
          <a:off x="16268700" y="65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170882</xdr:rowOff>
    </xdr:from>
    <xdr:ext cx="469744" cy="259045"/>
    <xdr:sp macro="" textlink="">
      <xdr:nvSpPr>
        <xdr:cNvPr id="524" name="災害復旧事業費該当値テキスト"/>
        <xdr:cNvSpPr txBox="1"/>
      </xdr:nvSpPr>
      <xdr:spPr>
        <a:xfrm>
          <a:off x="16370300" y="651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59563</xdr:rowOff>
    </xdr:from>
    <xdr:to>
      <xdr:col>81</xdr:col>
      <xdr:colOff>101600</xdr:colOff>
      <xdr:row>38</xdr:row>
      <xdr:rowOff>161163</xdr:rowOff>
    </xdr:to>
    <xdr:sp macro="" textlink="">
      <xdr:nvSpPr>
        <xdr:cNvPr id="525" name="楕円 524"/>
        <xdr:cNvSpPr/>
      </xdr:nvSpPr>
      <xdr:spPr>
        <a:xfrm>
          <a:off x="15430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152290</xdr:rowOff>
    </xdr:from>
    <xdr:ext cx="469744" cy="259045"/>
    <xdr:sp macro="" textlink="">
      <xdr:nvSpPr>
        <xdr:cNvPr id="526" name="テキスト ボックス 525"/>
        <xdr:cNvSpPr txBox="1"/>
      </xdr:nvSpPr>
      <xdr:spPr>
        <a:xfrm>
          <a:off x="152337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72174</xdr:rowOff>
    </xdr:from>
    <xdr:to>
      <xdr:col>76</xdr:col>
      <xdr:colOff>165100</xdr:colOff>
      <xdr:row>39</xdr:row>
      <xdr:rowOff>2324</xdr:rowOff>
    </xdr:to>
    <xdr:sp macro="" textlink="">
      <xdr:nvSpPr>
        <xdr:cNvPr id="527" name="楕円 526"/>
        <xdr:cNvSpPr/>
      </xdr:nvSpPr>
      <xdr:spPr>
        <a:xfrm>
          <a:off x="14541500" y="6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164901</xdr:rowOff>
    </xdr:from>
    <xdr:ext cx="469744" cy="259045"/>
    <xdr:sp macro="" textlink="">
      <xdr:nvSpPr>
        <xdr:cNvPr id="528" name="テキスト ボックス 527"/>
        <xdr:cNvSpPr txBox="1"/>
      </xdr:nvSpPr>
      <xdr:spPr>
        <a:xfrm>
          <a:off x="14357428" y="66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90119</xdr:rowOff>
    </xdr:from>
    <xdr:to>
      <xdr:col>72</xdr:col>
      <xdr:colOff>38100</xdr:colOff>
      <xdr:row>39</xdr:row>
      <xdr:rowOff>20269</xdr:rowOff>
    </xdr:to>
    <xdr:sp macro="" textlink="">
      <xdr:nvSpPr>
        <xdr:cNvPr id="529" name="楕円 528"/>
        <xdr:cNvSpPr/>
      </xdr:nvSpPr>
      <xdr:spPr>
        <a:xfrm>
          <a:off x="13652500" y="66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11396</xdr:rowOff>
    </xdr:from>
    <xdr:ext cx="469744" cy="259045"/>
    <xdr:sp macro="" textlink="">
      <xdr:nvSpPr>
        <xdr:cNvPr id="530" name="テキスト ボックス 529"/>
        <xdr:cNvSpPr txBox="1"/>
      </xdr:nvSpPr>
      <xdr:spPr>
        <a:xfrm>
          <a:off x="13468428" y="669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87033</xdr:rowOff>
    </xdr:from>
    <xdr:to>
      <xdr:col>67</xdr:col>
      <xdr:colOff>101600</xdr:colOff>
      <xdr:row>39</xdr:row>
      <xdr:rowOff>17183</xdr:rowOff>
    </xdr:to>
    <xdr:sp macro="" textlink="">
      <xdr:nvSpPr>
        <xdr:cNvPr id="531" name="楕円 530"/>
        <xdr:cNvSpPr/>
      </xdr:nvSpPr>
      <xdr:spPr>
        <a:xfrm>
          <a:off x="12763500" y="6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33710</xdr:rowOff>
    </xdr:from>
    <xdr:ext cx="469744" cy="259045"/>
    <xdr:sp macro="" textlink="">
      <xdr:nvSpPr>
        <xdr:cNvPr id="532" name="テキスト ボックス 531"/>
        <xdr:cNvSpPr txBox="1"/>
      </xdr:nvSpPr>
      <xdr:spPr>
        <a:xfrm>
          <a:off x="12579428" y="637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101105</xdr:rowOff>
    </xdr:from>
    <xdr:to>
      <xdr:col>85</xdr:col>
      <xdr:colOff>126364</xdr:colOff>
      <xdr:row>77</xdr:row>
      <xdr:rowOff>130118</xdr:rowOff>
    </xdr:to>
    <xdr:cxnSp macro="">
      <xdr:nvCxnSpPr>
        <xdr:cNvPr id="602" name="直線コネクタ 601"/>
        <xdr:cNvCxnSpPr/>
      </xdr:nvCxnSpPr>
      <xdr:spPr>
        <a:xfrm flipV="1">
          <a:off x="16317595" y="12445505"/>
          <a:ext cx="1269" cy="88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133945</xdr:rowOff>
    </xdr:from>
    <xdr:ext cx="534377" cy="259045"/>
    <xdr:sp macro="" textlink="">
      <xdr:nvSpPr>
        <xdr:cNvPr id="603" name="公債費最小値テキスト"/>
        <xdr:cNvSpPr txBox="1"/>
      </xdr:nvSpPr>
      <xdr:spPr>
        <a:xfrm>
          <a:off x="16370300" y="133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130118</xdr:rowOff>
    </xdr:from>
    <xdr:to>
      <xdr:col>86</xdr:col>
      <xdr:colOff>25400</xdr:colOff>
      <xdr:row>77</xdr:row>
      <xdr:rowOff>130118</xdr:rowOff>
    </xdr:to>
    <xdr:cxnSp macro="">
      <xdr:nvCxnSpPr>
        <xdr:cNvPr id="604" name="直線コネクタ 603"/>
        <xdr:cNvCxnSpPr/>
      </xdr:nvCxnSpPr>
      <xdr:spPr>
        <a:xfrm>
          <a:off x="16230600" y="1333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47782</xdr:rowOff>
    </xdr:from>
    <xdr:ext cx="534377" cy="259045"/>
    <xdr:sp macro="" textlink="">
      <xdr:nvSpPr>
        <xdr:cNvPr id="605" name="公債費最大値テキスト"/>
        <xdr:cNvSpPr txBox="1"/>
      </xdr:nvSpPr>
      <xdr:spPr>
        <a:xfrm>
          <a:off x="16370300" y="122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101105</xdr:rowOff>
    </xdr:from>
    <xdr:to>
      <xdr:col>86</xdr:col>
      <xdr:colOff>25400</xdr:colOff>
      <xdr:row>72</xdr:row>
      <xdr:rowOff>101105</xdr:rowOff>
    </xdr:to>
    <xdr:cxnSp macro="">
      <xdr:nvCxnSpPr>
        <xdr:cNvPr id="606" name="直線コネクタ 605"/>
        <xdr:cNvCxnSpPr/>
      </xdr:nvCxnSpPr>
      <xdr:spPr>
        <a:xfrm>
          <a:off x="16230600" y="124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87370</xdr:rowOff>
    </xdr:from>
    <xdr:to>
      <xdr:col>85</xdr:col>
      <xdr:colOff>127000</xdr:colOff>
      <xdr:row>72</xdr:row>
      <xdr:rowOff>101105</xdr:rowOff>
    </xdr:to>
    <xdr:cxnSp macro="">
      <xdr:nvCxnSpPr>
        <xdr:cNvPr id="607" name="直線コネクタ 606"/>
        <xdr:cNvCxnSpPr/>
      </xdr:nvCxnSpPr>
      <xdr:spPr>
        <a:xfrm>
          <a:off x="15481300" y="12431770"/>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159377</xdr:rowOff>
    </xdr:from>
    <xdr:ext cx="534377" cy="259045"/>
    <xdr:sp macro="" textlink="">
      <xdr:nvSpPr>
        <xdr:cNvPr id="608" name="公債費平均値テキスト"/>
        <xdr:cNvSpPr txBox="1"/>
      </xdr:nvSpPr>
      <xdr:spPr>
        <a:xfrm>
          <a:off x="16370300" y="13018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9500</xdr:rowOff>
    </xdr:from>
    <xdr:to>
      <xdr:col>85</xdr:col>
      <xdr:colOff>177800</xdr:colOff>
      <xdr:row>76</xdr:row>
      <xdr:rowOff>111100</xdr:rowOff>
    </xdr:to>
    <xdr:sp macro="" textlink="">
      <xdr:nvSpPr>
        <xdr:cNvPr id="609" name="フローチャート: 判断 608"/>
        <xdr:cNvSpPr/>
      </xdr:nvSpPr>
      <xdr:spPr>
        <a:xfrm>
          <a:off x="16268700" y="130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49384</xdr:rowOff>
    </xdr:from>
    <xdr:to>
      <xdr:col>81</xdr:col>
      <xdr:colOff>50800</xdr:colOff>
      <xdr:row>72</xdr:row>
      <xdr:rowOff>87370</xdr:rowOff>
    </xdr:to>
    <xdr:cxnSp macro="">
      <xdr:nvCxnSpPr>
        <xdr:cNvPr id="610" name="直線コネクタ 609"/>
        <xdr:cNvCxnSpPr/>
      </xdr:nvCxnSpPr>
      <xdr:spPr>
        <a:xfrm>
          <a:off x="14592300" y="12393784"/>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4375</xdr:rowOff>
    </xdr:from>
    <xdr:to>
      <xdr:col>81</xdr:col>
      <xdr:colOff>101600</xdr:colOff>
      <xdr:row>76</xdr:row>
      <xdr:rowOff>105975</xdr:rowOff>
    </xdr:to>
    <xdr:sp macro="" textlink="">
      <xdr:nvSpPr>
        <xdr:cNvPr id="611" name="フローチャート: 判断 610"/>
        <xdr:cNvSpPr/>
      </xdr:nvSpPr>
      <xdr:spPr>
        <a:xfrm>
          <a:off x="15430500" y="130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97102</xdr:rowOff>
    </xdr:from>
    <xdr:ext cx="534377" cy="259045"/>
    <xdr:sp macro="" textlink="">
      <xdr:nvSpPr>
        <xdr:cNvPr id="612" name="テキスト ボックス 611"/>
        <xdr:cNvSpPr txBox="1"/>
      </xdr:nvSpPr>
      <xdr:spPr>
        <a:xfrm>
          <a:off x="15201411" y="131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128118</xdr:rowOff>
    </xdr:from>
    <xdr:to>
      <xdr:col>76</xdr:col>
      <xdr:colOff>114300</xdr:colOff>
      <xdr:row>72</xdr:row>
      <xdr:rowOff>49384</xdr:rowOff>
    </xdr:to>
    <xdr:cxnSp macro="">
      <xdr:nvCxnSpPr>
        <xdr:cNvPr id="613" name="直線コネクタ 612"/>
        <xdr:cNvCxnSpPr/>
      </xdr:nvCxnSpPr>
      <xdr:spPr>
        <a:xfrm>
          <a:off x="13703300" y="11958168"/>
          <a:ext cx="889000" cy="4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157804</xdr:rowOff>
    </xdr:from>
    <xdr:to>
      <xdr:col>76</xdr:col>
      <xdr:colOff>165100</xdr:colOff>
      <xdr:row>76</xdr:row>
      <xdr:rowOff>87954</xdr:rowOff>
    </xdr:to>
    <xdr:sp macro="" textlink="">
      <xdr:nvSpPr>
        <xdr:cNvPr id="614" name="フローチャート: 判断 613"/>
        <xdr:cNvSpPr/>
      </xdr:nvSpPr>
      <xdr:spPr>
        <a:xfrm>
          <a:off x="145415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79081</xdr:rowOff>
    </xdr:from>
    <xdr:ext cx="534377" cy="259045"/>
    <xdr:sp macro="" textlink="">
      <xdr:nvSpPr>
        <xdr:cNvPr id="615" name="テキスト ボックス 614"/>
        <xdr:cNvSpPr txBox="1"/>
      </xdr:nvSpPr>
      <xdr:spPr>
        <a:xfrm>
          <a:off x="14325111" y="13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128118</xdr:rowOff>
    </xdr:from>
    <xdr:to>
      <xdr:col>71</xdr:col>
      <xdr:colOff>177800</xdr:colOff>
      <xdr:row>71</xdr:row>
      <xdr:rowOff>167342</xdr:rowOff>
    </xdr:to>
    <xdr:cxnSp macro="">
      <xdr:nvCxnSpPr>
        <xdr:cNvPr id="616" name="直線コネクタ 615"/>
        <xdr:cNvCxnSpPr/>
      </xdr:nvCxnSpPr>
      <xdr:spPr>
        <a:xfrm flipV="1">
          <a:off x="12814300" y="11958168"/>
          <a:ext cx="889000" cy="3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156832</xdr:rowOff>
    </xdr:from>
    <xdr:to>
      <xdr:col>72</xdr:col>
      <xdr:colOff>38100</xdr:colOff>
      <xdr:row>73</xdr:row>
      <xdr:rowOff>86982</xdr:rowOff>
    </xdr:to>
    <xdr:sp macro="" textlink="">
      <xdr:nvSpPr>
        <xdr:cNvPr id="617" name="フローチャート: 判断 616"/>
        <xdr:cNvSpPr/>
      </xdr:nvSpPr>
      <xdr:spPr>
        <a:xfrm>
          <a:off x="13652500" y="125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78109</xdr:rowOff>
    </xdr:from>
    <xdr:ext cx="534377" cy="259045"/>
    <xdr:sp macro="" textlink="">
      <xdr:nvSpPr>
        <xdr:cNvPr id="618" name="テキスト ボックス 617"/>
        <xdr:cNvSpPr txBox="1"/>
      </xdr:nvSpPr>
      <xdr:spPr>
        <a:xfrm>
          <a:off x="13436111" y="125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156794</xdr:rowOff>
    </xdr:from>
    <xdr:to>
      <xdr:col>67</xdr:col>
      <xdr:colOff>101600</xdr:colOff>
      <xdr:row>73</xdr:row>
      <xdr:rowOff>86944</xdr:rowOff>
    </xdr:to>
    <xdr:sp macro="" textlink="">
      <xdr:nvSpPr>
        <xdr:cNvPr id="619" name="フローチャート: 判断 618"/>
        <xdr:cNvSpPr/>
      </xdr:nvSpPr>
      <xdr:spPr>
        <a:xfrm>
          <a:off x="12763500" y="1250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78071</xdr:rowOff>
    </xdr:from>
    <xdr:ext cx="534377" cy="259045"/>
    <xdr:sp macro="" textlink="">
      <xdr:nvSpPr>
        <xdr:cNvPr id="620" name="テキスト ボックス 619"/>
        <xdr:cNvSpPr txBox="1"/>
      </xdr:nvSpPr>
      <xdr:spPr>
        <a:xfrm>
          <a:off x="12547111" y="12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50305</xdr:rowOff>
    </xdr:from>
    <xdr:to>
      <xdr:col>85</xdr:col>
      <xdr:colOff>177800</xdr:colOff>
      <xdr:row>72</xdr:row>
      <xdr:rowOff>151905</xdr:rowOff>
    </xdr:to>
    <xdr:sp macro="" textlink="">
      <xdr:nvSpPr>
        <xdr:cNvPr id="626" name="楕円 625"/>
        <xdr:cNvSpPr/>
      </xdr:nvSpPr>
      <xdr:spPr>
        <a:xfrm>
          <a:off x="16268700" y="123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3332</xdr:rowOff>
    </xdr:from>
    <xdr:ext cx="534377" cy="259045"/>
    <xdr:sp macro="" textlink="">
      <xdr:nvSpPr>
        <xdr:cNvPr id="627" name="公債費該当値テキスト"/>
        <xdr:cNvSpPr txBox="1"/>
      </xdr:nvSpPr>
      <xdr:spPr>
        <a:xfrm>
          <a:off x="16370300" y="123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36570</xdr:rowOff>
    </xdr:from>
    <xdr:to>
      <xdr:col>81</xdr:col>
      <xdr:colOff>101600</xdr:colOff>
      <xdr:row>72</xdr:row>
      <xdr:rowOff>138170</xdr:rowOff>
    </xdr:to>
    <xdr:sp macro="" textlink="">
      <xdr:nvSpPr>
        <xdr:cNvPr id="628" name="楕円 627"/>
        <xdr:cNvSpPr/>
      </xdr:nvSpPr>
      <xdr:spPr>
        <a:xfrm>
          <a:off x="15430500" y="123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154697</xdr:rowOff>
    </xdr:from>
    <xdr:ext cx="534377" cy="259045"/>
    <xdr:sp macro="" textlink="">
      <xdr:nvSpPr>
        <xdr:cNvPr id="629" name="テキスト ボックス 628"/>
        <xdr:cNvSpPr txBox="1"/>
      </xdr:nvSpPr>
      <xdr:spPr>
        <a:xfrm>
          <a:off x="15201411" y="121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170034</xdr:rowOff>
    </xdr:from>
    <xdr:to>
      <xdr:col>76</xdr:col>
      <xdr:colOff>165100</xdr:colOff>
      <xdr:row>72</xdr:row>
      <xdr:rowOff>100184</xdr:rowOff>
    </xdr:to>
    <xdr:sp macro="" textlink="">
      <xdr:nvSpPr>
        <xdr:cNvPr id="630" name="楕円 629"/>
        <xdr:cNvSpPr/>
      </xdr:nvSpPr>
      <xdr:spPr>
        <a:xfrm>
          <a:off x="14541500" y="123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116711</xdr:rowOff>
    </xdr:from>
    <xdr:ext cx="534377" cy="259045"/>
    <xdr:sp macro="" textlink="">
      <xdr:nvSpPr>
        <xdr:cNvPr id="631" name="テキスト ボックス 630"/>
        <xdr:cNvSpPr txBox="1"/>
      </xdr:nvSpPr>
      <xdr:spPr>
        <a:xfrm>
          <a:off x="14325111" y="121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77318</xdr:rowOff>
    </xdr:from>
    <xdr:to>
      <xdr:col>72</xdr:col>
      <xdr:colOff>38100</xdr:colOff>
      <xdr:row>70</xdr:row>
      <xdr:rowOff>7468</xdr:rowOff>
    </xdr:to>
    <xdr:sp macro="" textlink="">
      <xdr:nvSpPr>
        <xdr:cNvPr id="632" name="楕円 631"/>
        <xdr:cNvSpPr/>
      </xdr:nvSpPr>
      <xdr:spPr>
        <a:xfrm>
          <a:off x="13652500" y="119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23995</xdr:rowOff>
    </xdr:from>
    <xdr:ext cx="599010" cy="259045"/>
    <xdr:sp macro="" textlink="">
      <xdr:nvSpPr>
        <xdr:cNvPr id="633" name="テキスト ボックス 632"/>
        <xdr:cNvSpPr txBox="1"/>
      </xdr:nvSpPr>
      <xdr:spPr>
        <a:xfrm>
          <a:off x="13403795" y="116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116542</xdr:rowOff>
    </xdr:from>
    <xdr:to>
      <xdr:col>67</xdr:col>
      <xdr:colOff>101600</xdr:colOff>
      <xdr:row>72</xdr:row>
      <xdr:rowOff>46692</xdr:rowOff>
    </xdr:to>
    <xdr:sp macro="" textlink="">
      <xdr:nvSpPr>
        <xdr:cNvPr id="634" name="楕円 633"/>
        <xdr:cNvSpPr/>
      </xdr:nvSpPr>
      <xdr:spPr>
        <a:xfrm>
          <a:off x="12763500" y="122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63219</xdr:rowOff>
    </xdr:from>
    <xdr:ext cx="534377" cy="259045"/>
    <xdr:sp macro="" textlink="">
      <xdr:nvSpPr>
        <xdr:cNvPr id="635" name="テキスト ボックス 634"/>
        <xdr:cNvSpPr txBox="1"/>
      </xdr:nvSpPr>
      <xdr:spPr>
        <a:xfrm>
          <a:off x="12547111" y="120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5" name="直線コネクタ 654"/>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6" name="積立金最小値テキスト"/>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7" name="直線コネクタ 656"/>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58" name="積立金最大値テキスト"/>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59" name="直線コネクタ 658"/>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58868</xdr:rowOff>
    </xdr:from>
    <xdr:to>
      <xdr:col>85</xdr:col>
      <xdr:colOff>127000</xdr:colOff>
      <xdr:row>98</xdr:row>
      <xdr:rowOff>96083</xdr:rowOff>
    </xdr:to>
    <xdr:cxnSp macro="">
      <xdr:nvCxnSpPr>
        <xdr:cNvPr id="660" name="直線コネクタ 659"/>
        <xdr:cNvCxnSpPr/>
      </xdr:nvCxnSpPr>
      <xdr:spPr>
        <a:xfrm>
          <a:off x="15481300" y="16860968"/>
          <a:ext cx="8382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1" name="積立金平均値テキスト"/>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2" name="フローチャート: 判断 661"/>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117069</xdr:rowOff>
    </xdr:from>
    <xdr:to>
      <xdr:col>81</xdr:col>
      <xdr:colOff>50800</xdr:colOff>
      <xdr:row>98</xdr:row>
      <xdr:rowOff>58868</xdr:rowOff>
    </xdr:to>
    <xdr:cxnSp macro="">
      <xdr:nvCxnSpPr>
        <xdr:cNvPr id="663" name="直線コネクタ 662"/>
        <xdr:cNvCxnSpPr/>
      </xdr:nvCxnSpPr>
      <xdr:spPr>
        <a:xfrm>
          <a:off x="14592300" y="16747719"/>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4" name="フローチャート: 判断 663"/>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5" name="テキスト ボックス 664"/>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99809</xdr:rowOff>
    </xdr:from>
    <xdr:to>
      <xdr:col>76</xdr:col>
      <xdr:colOff>114300</xdr:colOff>
      <xdr:row>97</xdr:row>
      <xdr:rowOff>117069</xdr:rowOff>
    </xdr:to>
    <xdr:cxnSp macro="">
      <xdr:nvCxnSpPr>
        <xdr:cNvPr id="666" name="直線コネクタ 665"/>
        <xdr:cNvCxnSpPr/>
      </xdr:nvCxnSpPr>
      <xdr:spPr>
        <a:xfrm>
          <a:off x="13703300" y="16730459"/>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7" name="フローチャート: 判断 666"/>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169260</xdr:rowOff>
    </xdr:from>
    <xdr:ext cx="469744" cy="259045"/>
    <xdr:sp macro="" textlink="">
      <xdr:nvSpPr>
        <xdr:cNvPr id="668" name="テキスト ボックス 667"/>
        <xdr:cNvSpPr txBox="1"/>
      </xdr:nvSpPr>
      <xdr:spPr>
        <a:xfrm>
          <a:off x="143574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99809</xdr:rowOff>
    </xdr:from>
    <xdr:to>
      <xdr:col>71</xdr:col>
      <xdr:colOff>177800</xdr:colOff>
      <xdr:row>98</xdr:row>
      <xdr:rowOff>26702</xdr:rowOff>
    </xdr:to>
    <xdr:cxnSp macro="">
      <xdr:nvCxnSpPr>
        <xdr:cNvPr id="669" name="直線コネクタ 668"/>
        <xdr:cNvCxnSpPr/>
      </xdr:nvCxnSpPr>
      <xdr:spPr>
        <a:xfrm flipV="1">
          <a:off x="12814300" y="16730459"/>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137913</xdr:rowOff>
    </xdr:from>
    <xdr:to>
      <xdr:col>72</xdr:col>
      <xdr:colOff>38100</xdr:colOff>
      <xdr:row>98</xdr:row>
      <xdr:rowOff>68063</xdr:rowOff>
    </xdr:to>
    <xdr:sp macro="" textlink="">
      <xdr:nvSpPr>
        <xdr:cNvPr id="670" name="フローチャート: 判断 669"/>
        <xdr:cNvSpPr/>
      </xdr:nvSpPr>
      <xdr:spPr>
        <a:xfrm>
          <a:off x="13652500" y="1676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59190</xdr:rowOff>
    </xdr:from>
    <xdr:ext cx="469744" cy="259045"/>
    <xdr:sp macro="" textlink="">
      <xdr:nvSpPr>
        <xdr:cNvPr id="671" name="テキスト ボックス 670"/>
        <xdr:cNvSpPr txBox="1"/>
      </xdr:nvSpPr>
      <xdr:spPr>
        <a:xfrm>
          <a:off x="13468428" y="1686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89402</xdr:rowOff>
    </xdr:from>
    <xdr:to>
      <xdr:col>67</xdr:col>
      <xdr:colOff>101600</xdr:colOff>
      <xdr:row>98</xdr:row>
      <xdr:rowOff>19552</xdr:rowOff>
    </xdr:to>
    <xdr:sp macro="" textlink="">
      <xdr:nvSpPr>
        <xdr:cNvPr id="672" name="フローチャート: 判断 671"/>
        <xdr:cNvSpPr/>
      </xdr:nvSpPr>
      <xdr:spPr>
        <a:xfrm>
          <a:off x="12763500" y="1672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36079</xdr:rowOff>
    </xdr:from>
    <xdr:ext cx="469744" cy="259045"/>
    <xdr:sp macro="" textlink="">
      <xdr:nvSpPr>
        <xdr:cNvPr id="673" name="テキスト ボックス 672"/>
        <xdr:cNvSpPr txBox="1"/>
      </xdr:nvSpPr>
      <xdr:spPr>
        <a:xfrm>
          <a:off x="12579428" y="164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45283</xdr:rowOff>
    </xdr:from>
    <xdr:to>
      <xdr:col>85</xdr:col>
      <xdr:colOff>177800</xdr:colOff>
      <xdr:row>98</xdr:row>
      <xdr:rowOff>146883</xdr:rowOff>
    </xdr:to>
    <xdr:sp macro="" textlink="">
      <xdr:nvSpPr>
        <xdr:cNvPr id="679" name="楕円 678"/>
        <xdr:cNvSpPr/>
      </xdr:nvSpPr>
      <xdr:spPr>
        <a:xfrm>
          <a:off x="16268700" y="168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0" name="積立金該当値テキスト"/>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8068</xdr:rowOff>
    </xdr:from>
    <xdr:to>
      <xdr:col>81</xdr:col>
      <xdr:colOff>101600</xdr:colOff>
      <xdr:row>98</xdr:row>
      <xdr:rowOff>109668</xdr:rowOff>
    </xdr:to>
    <xdr:sp macro="" textlink="">
      <xdr:nvSpPr>
        <xdr:cNvPr id="681" name="楕円 680"/>
        <xdr:cNvSpPr/>
      </xdr:nvSpPr>
      <xdr:spPr>
        <a:xfrm>
          <a:off x="15430500" y="168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100795</xdr:rowOff>
    </xdr:from>
    <xdr:ext cx="469744" cy="259045"/>
    <xdr:sp macro="" textlink="">
      <xdr:nvSpPr>
        <xdr:cNvPr id="682" name="テキスト ボックス 681"/>
        <xdr:cNvSpPr txBox="1"/>
      </xdr:nvSpPr>
      <xdr:spPr>
        <a:xfrm>
          <a:off x="15233728" y="1690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66269</xdr:rowOff>
    </xdr:from>
    <xdr:to>
      <xdr:col>76</xdr:col>
      <xdr:colOff>165100</xdr:colOff>
      <xdr:row>97</xdr:row>
      <xdr:rowOff>167869</xdr:rowOff>
    </xdr:to>
    <xdr:sp macro="" textlink="">
      <xdr:nvSpPr>
        <xdr:cNvPr id="683" name="楕円 682"/>
        <xdr:cNvSpPr/>
      </xdr:nvSpPr>
      <xdr:spPr>
        <a:xfrm>
          <a:off x="14541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12946</xdr:rowOff>
    </xdr:from>
    <xdr:ext cx="469744" cy="259045"/>
    <xdr:sp macro="" textlink="">
      <xdr:nvSpPr>
        <xdr:cNvPr id="684" name="テキスト ボックス 683"/>
        <xdr:cNvSpPr txBox="1"/>
      </xdr:nvSpPr>
      <xdr:spPr>
        <a:xfrm>
          <a:off x="14357428" y="164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49009</xdr:rowOff>
    </xdr:from>
    <xdr:to>
      <xdr:col>72</xdr:col>
      <xdr:colOff>38100</xdr:colOff>
      <xdr:row>97</xdr:row>
      <xdr:rowOff>150609</xdr:rowOff>
    </xdr:to>
    <xdr:sp macro="" textlink="">
      <xdr:nvSpPr>
        <xdr:cNvPr id="685" name="楕円 684"/>
        <xdr:cNvSpPr/>
      </xdr:nvSpPr>
      <xdr:spPr>
        <a:xfrm>
          <a:off x="13652500" y="166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167136</xdr:rowOff>
    </xdr:from>
    <xdr:ext cx="469744" cy="259045"/>
    <xdr:sp macro="" textlink="">
      <xdr:nvSpPr>
        <xdr:cNvPr id="686" name="テキスト ボックス 685"/>
        <xdr:cNvSpPr txBox="1"/>
      </xdr:nvSpPr>
      <xdr:spPr>
        <a:xfrm>
          <a:off x="13468428" y="164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147352</xdr:rowOff>
    </xdr:from>
    <xdr:to>
      <xdr:col>67</xdr:col>
      <xdr:colOff>101600</xdr:colOff>
      <xdr:row>98</xdr:row>
      <xdr:rowOff>77502</xdr:rowOff>
    </xdr:to>
    <xdr:sp macro="" textlink="">
      <xdr:nvSpPr>
        <xdr:cNvPr id="687" name="楕円 686"/>
        <xdr:cNvSpPr/>
      </xdr:nvSpPr>
      <xdr:spPr>
        <a:xfrm>
          <a:off x="12763500" y="167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68629</xdr:rowOff>
    </xdr:from>
    <xdr:ext cx="469744" cy="259045"/>
    <xdr:sp macro="" textlink="">
      <xdr:nvSpPr>
        <xdr:cNvPr id="688" name="テキスト ボックス 687"/>
        <xdr:cNvSpPr txBox="1"/>
      </xdr:nvSpPr>
      <xdr:spPr>
        <a:xfrm>
          <a:off x="12579428" y="168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0" name="テキスト ボックス 69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2" name="テキスト ボックス 70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04" name="テキスト ボックス 70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8128</xdr:rowOff>
    </xdr:from>
    <xdr:to>
      <xdr:col>116</xdr:col>
      <xdr:colOff>62864</xdr:colOff>
      <xdr:row>39</xdr:row>
      <xdr:rowOff>44450</xdr:rowOff>
    </xdr:to>
    <xdr:cxnSp macro="">
      <xdr:nvCxnSpPr>
        <xdr:cNvPr id="710" name="直線コネクタ 709"/>
        <xdr:cNvCxnSpPr/>
      </xdr:nvCxnSpPr>
      <xdr:spPr>
        <a:xfrm flipV="1">
          <a:off x="22159595" y="6523228"/>
          <a:ext cx="1269" cy="207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126255</xdr:rowOff>
    </xdr:from>
    <xdr:ext cx="469744" cy="259045"/>
    <xdr:sp macro="" textlink="">
      <xdr:nvSpPr>
        <xdr:cNvPr id="713" name="投資及び出資金最大値テキスト"/>
        <xdr:cNvSpPr txBox="1"/>
      </xdr:nvSpPr>
      <xdr:spPr>
        <a:xfrm>
          <a:off x="22212300" y="62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8128</xdr:rowOff>
    </xdr:from>
    <xdr:to>
      <xdr:col>116</xdr:col>
      <xdr:colOff>152400</xdr:colOff>
      <xdr:row>38</xdr:row>
      <xdr:rowOff>8128</xdr:rowOff>
    </xdr:to>
    <xdr:cxnSp macro="">
      <xdr:nvCxnSpPr>
        <xdr:cNvPr id="714" name="直線コネクタ 713"/>
        <xdr:cNvCxnSpPr/>
      </xdr:nvCxnSpPr>
      <xdr:spPr>
        <a:xfrm>
          <a:off x="22072600" y="65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166497</xdr:rowOff>
    </xdr:from>
    <xdr:to>
      <xdr:col>116</xdr:col>
      <xdr:colOff>63500</xdr:colOff>
      <xdr:row>39</xdr:row>
      <xdr:rowOff>43053</xdr:rowOff>
    </xdr:to>
    <xdr:cxnSp macro="">
      <xdr:nvCxnSpPr>
        <xdr:cNvPr id="715" name="直線コネクタ 714"/>
        <xdr:cNvCxnSpPr/>
      </xdr:nvCxnSpPr>
      <xdr:spPr>
        <a:xfrm flipV="1">
          <a:off x="21323300" y="668159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102633</xdr:rowOff>
    </xdr:from>
    <xdr:ext cx="378565" cy="259045"/>
    <xdr:sp macro="" textlink="">
      <xdr:nvSpPr>
        <xdr:cNvPr id="716" name="投資及び出資金平均値テキスト"/>
        <xdr:cNvSpPr txBox="1"/>
      </xdr:nvSpPr>
      <xdr:spPr>
        <a:xfrm>
          <a:off x="22212300" y="64462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79756</xdr:rowOff>
    </xdr:from>
    <xdr:to>
      <xdr:col>116</xdr:col>
      <xdr:colOff>114300</xdr:colOff>
      <xdr:row>39</xdr:row>
      <xdr:rowOff>9906</xdr:rowOff>
    </xdr:to>
    <xdr:sp macro="" textlink="">
      <xdr:nvSpPr>
        <xdr:cNvPr id="717" name="フローチャート: 判断 716"/>
        <xdr:cNvSpPr/>
      </xdr:nvSpPr>
      <xdr:spPr>
        <a:xfrm>
          <a:off x="221107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43053</xdr:rowOff>
    </xdr:to>
    <xdr:cxnSp macro="">
      <xdr:nvCxnSpPr>
        <xdr:cNvPr id="718" name="直線コネクタ 717"/>
        <xdr:cNvCxnSpPr/>
      </xdr:nvCxnSpPr>
      <xdr:spPr>
        <a:xfrm>
          <a:off x="20434300" y="6728714"/>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119634</xdr:rowOff>
    </xdr:from>
    <xdr:to>
      <xdr:col>112</xdr:col>
      <xdr:colOff>38100</xdr:colOff>
      <xdr:row>39</xdr:row>
      <xdr:rowOff>49784</xdr:rowOff>
    </xdr:to>
    <xdr:sp macro="" textlink="">
      <xdr:nvSpPr>
        <xdr:cNvPr id="719" name="フローチャート: 判断 718"/>
        <xdr:cNvSpPr/>
      </xdr:nvSpPr>
      <xdr:spPr>
        <a:xfrm>
          <a:off x="21272500" y="66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66311</xdr:rowOff>
    </xdr:from>
    <xdr:ext cx="378565" cy="259045"/>
    <xdr:sp macro="" textlink="">
      <xdr:nvSpPr>
        <xdr:cNvPr id="720" name="テキスト ボックス 719"/>
        <xdr:cNvSpPr txBox="1"/>
      </xdr:nvSpPr>
      <xdr:spPr>
        <a:xfrm>
          <a:off x="21121317" y="640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41021</xdr:rowOff>
    </xdr:from>
    <xdr:to>
      <xdr:col>107</xdr:col>
      <xdr:colOff>50800</xdr:colOff>
      <xdr:row>39</xdr:row>
      <xdr:rowOff>42164</xdr:rowOff>
    </xdr:to>
    <xdr:cxnSp macro="">
      <xdr:nvCxnSpPr>
        <xdr:cNvPr id="721" name="直線コネクタ 720"/>
        <xdr:cNvCxnSpPr/>
      </xdr:nvCxnSpPr>
      <xdr:spPr>
        <a:xfrm>
          <a:off x="19545300" y="67275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128016</xdr:rowOff>
    </xdr:from>
    <xdr:to>
      <xdr:col>107</xdr:col>
      <xdr:colOff>101600</xdr:colOff>
      <xdr:row>39</xdr:row>
      <xdr:rowOff>58166</xdr:rowOff>
    </xdr:to>
    <xdr:sp macro="" textlink="">
      <xdr:nvSpPr>
        <xdr:cNvPr id="722" name="フローチャート: 判断 721"/>
        <xdr:cNvSpPr/>
      </xdr:nvSpPr>
      <xdr:spPr>
        <a:xfrm>
          <a:off x="20383500" y="664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74693</xdr:rowOff>
    </xdr:from>
    <xdr:ext cx="378565" cy="259045"/>
    <xdr:sp macro="" textlink="">
      <xdr:nvSpPr>
        <xdr:cNvPr id="723" name="テキスト ボックス 722"/>
        <xdr:cNvSpPr txBox="1"/>
      </xdr:nvSpPr>
      <xdr:spPr>
        <a:xfrm>
          <a:off x="20245017"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93218</xdr:rowOff>
    </xdr:from>
    <xdr:to>
      <xdr:col>102</xdr:col>
      <xdr:colOff>114300</xdr:colOff>
      <xdr:row>39</xdr:row>
      <xdr:rowOff>41021</xdr:rowOff>
    </xdr:to>
    <xdr:cxnSp macro="">
      <xdr:nvCxnSpPr>
        <xdr:cNvPr id="724" name="直線コネクタ 723"/>
        <xdr:cNvCxnSpPr/>
      </xdr:nvCxnSpPr>
      <xdr:spPr>
        <a:xfrm>
          <a:off x="18656300" y="5408168"/>
          <a:ext cx="889000" cy="13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136144</xdr:rowOff>
    </xdr:from>
    <xdr:to>
      <xdr:col>102</xdr:col>
      <xdr:colOff>165100</xdr:colOff>
      <xdr:row>39</xdr:row>
      <xdr:rowOff>66294</xdr:rowOff>
    </xdr:to>
    <xdr:sp macro="" textlink="">
      <xdr:nvSpPr>
        <xdr:cNvPr id="725" name="フローチャート: 判断 724"/>
        <xdr:cNvSpPr/>
      </xdr:nvSpPr>
      <xdr:spPr>
        <a:xfrm>
          <a:off x="19494500" y="66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82821</xdr:rowOff>
    </xdr:from>
    <xdr:ext cx="378565" cy="259045"/>
    <xdr:sp macro="" textlink="">
      <xdr:nvSpPr>
        <xdr:cNvPr id="726" name="テキスト ボックス 725"/>
        <xdr:cNvSpPr txBox="1"/>
      </xdr:nvSpPr>
      <xdr:spPr>
        <a:xfrm>
          <a:off x="19356017" y="6426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24384</xdr:rowOff>
    </xdr:from>
    <xdr:to>
      <xdr:col>98</xdr:col>
      <xdr:colOff>38100</xdr:colOff>
      <xdr:row>38</xdr:row>
      <xdr:rowOff>125984</xdr:rowOff>
    </xdr:to>
    <xdr:sp macro="" textlink="">
      <xdr:nvSpPr>
        <xdr:cNvPr id="727" name="フローチャート: 判断 726"/>
        <xdr:cNvSpPr/>
      </xdr:nvSpPr>
      <xdr:spPr>
        <a:xfrm>
          <a:off x="186055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117111</xdr:rowOff>
    </xdr:from>
    <xdr:ext cx="469744" cy="259045"/>
    <xdr:sp macro="" textlink="">
      <xdr:nvSpPr>
        <xdr:cNvPr id="728" name="テキスト ボックス 727"/>
        <xdr:cNvSpPr txBox="1"/>
      </xdr:nvSpPr>
      <xdr:spPr>
        <a:xfrm>
          <a:off x="18421428" y="663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115697</xdr:rowOff>
    </xdr:from>
    <xdr:to>
      <xdr:col>116</xdr:col>
      <xdr:colOff>114300</xdr:colOff>
      <xdr:row>39</xdr:row>
      <xdr:rowOff>45847</xdr:rowOff>
    </xdr:to>
    <xdr:sp macro="" textlink="">
      <xdr:nvSpPr>
        <xdr:cNvPr id="734" name="楕円 733"/>
        <xdr:cNvSpPr/>
      </xdr:nvSpPr>
      <xdr:spPr>
        <a:xfrm>
          <a:off x="22110700" y="66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58183</xdr:rowOff>
    </xdr:from>
    <xdr:ext cx="378565" cy="259045"/>
    <xdr:sp macro="" textlink="">
      <xdr:nvSpPr>
        <xdr:cNvPr id="735" name="投資及び出資金該当値テキスト"/>
        <xdr:cNvSpPr txBox="1"/>
      </xdr:nvSpPr>
      <xdr:spPr>
        <a:xfrm>
          <a:off x="22212300"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163703</xdr:rowOff>
    </xdr:from>
    <xdr:to>
      <xdr:col>112</xdr:col>
      <xdr:colOff>38100</xdr:colOff>
      <xdr:row>39</xdr:row>
      <xdr:rowOff>93853</xdr:rowOff>
    </xdr:to>
    <xdr:sp macro="" textlink="">
      <xdr:nvSpPr>
        <xdr:cNvPr id="736" name="楕円 735"/>
        <xdr:cNvSpPr/>
      </xdr:nvSpPr>
      <xdr:spPr>
        <a:xfrm>
          <a:off x="2127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84980</xdr:rowOff>
    </xdr:from>
    <xdr:ext cx="313932" cy="259045"/>
    <xdr:sp macro="" textlink="">
      <xdr:nvSpPr>
        <xdr:cNvPr id="737" name="テキスト ボックス 736"/>
        <xdr:cNvSpPr txBox="1"/>
      </xdr:nvSpPr>
      <xdr:spPr>
        <a:xfrm>
          <a:off x="211536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38" name="楕円 737"/>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39" name="テキスト ボックス 738"/>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161671</xdr:rowOff>
    </xdr:from>
    <xdr:to>
      <xdr:col>102</xdr:col>
      <xdr:colOff>165100</xdr:colOff>
      <xdr:row>39</xdr:row>
      <xdr:rowOff>91821</xdr:rowOff>
    </xdr:to>
    <xdr:sp macro="" textlink="">
      <xdr:nvSpPr>
        <xdr:cNvPr id="740" name="楕円 739"/>
        <xdr:cNvSpPr/>
      </xdr:nvSpPr>
      <xdr:spPr>
        <a:xfrm>
          <a:off x="19494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82948</xdr:rowOff>
    </xdr:from>
    <xdr:ext cx="313932" cy="259045"/>
    <xdr:sp macro="" textlink="">
      <xdr:nvSpPr>
        <xdr:cNvPr id="741" name="テキスト ボックス 740"/>
        <xdr:cNvSpPr txBox="1"/>
      </xdr:nvSpPr>
      <xdr:spPr>
        <a:xfrm>
          <a:off x="19388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42418</xdr:rowOff>
    </xdr:from>
    <xdr:to>
      <xdr:col>98</xdr:col>
      <xdr:colOff>38100</xdr:colOff>
      <xdr:row>31</xdr:row>
      <xdr:rowOff>144018</xdr:rowOff>
    </xdr:to>
    <xdr:sp macro="" textlink="">
      <xdr:nvSpPr>
        <xdr:cNvPr id="742" name="楕円 741"/>
        <xdr:cNvSpPr/>
      </xdr:nvSpPr>
      <xdr:spPr>
        <a:xfrm>
          <a:off x="18605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160545</xdr:rowOff>
    </xdr:from>
    <xdr:ext cx="534377" cy="259045"/>
    <xdr:sp macro="" textlink="">
      <xdr:nvSpPr>
        <xdr:cNvPr id="743" name="テキスト ボックス 742"/>
        <xdr:cNvSpPr txBox="1"/>
      </xdr:nvSpPr>
      <xdr:spPr>
        <a:xfrm>
          <a:off x="18389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131895</xdr:rowOff>
    </xdr:from>
    <xdr:to>
      <xdr:col>116</xdr:col>
      <xdr:colOff>63500</xdr:colOff>
      <xdr:row>53</xdr:row>
      <xdr:rowOff>45059</xdr:rowOff>
    </xdr:to>
    <xdr:cxnSp macro="">
      <xdr:nvCxnSpPr>
        <xdr:cNvPr id="772" name="直線コネクタ 771"/>
        <xdr:cNvCxnSpPr/>
      </xdr:nvCxnSpPr>
      <xdr:spPr>
        <a:xfrm flipV="1">
          <a:off x="21323300" y="9047295"/>
          <a:ext cx="838200" cy="8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45059</xdr:rowOff>
    </xdr:from>
    <xdr:to>
      <xdr:col>111</xdr:col>
      <xdr:colOff>177800</xdr:colOff>
      <xdr:row>54</xdr:row>
      <xdr:rowOff>17269</xdr:rowOff>
    </xdr:to>
    <xdr:cxnSp macro="">
      <xdr:nvCxnSpPr>
        <xdr:cNvPr id="775" name="直線コネクタ 774"/>
        <xdr:cNvCxnSpPr/>
      </xdr:nvCxnSpPr>
      <xdr:spPr>
        <a:xfrm flipV="1">
          <a:off x="20434300" y="9131909"/>
          <a:ext cx="889000" cy="1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104463</xdr:rowOff>
    </xdr:from>
    <xdr:to>
      <xdr:col>107</xdr:col>
      <xdr:colOff>50800</xdr:colOff>
      <xdr:row>54</xdr:row>
      <xdr:rowOff>17269</xdr:rowOff>
    </xdr:to>
    <xdr:cxnSp macro="">
      <xdr:nvCxnSpPr>
        <xdr:cNvPr id="778" name="直線コネクタ 777"/>
        <xdr:cNvCxnSpPr/>
      </xdr:nvCxnSpPr>
      <xdr:spPr>
        <a:xfrm>
          <a:off x="19545300" y="8848413"/>
          <a:ext cx="889000" cy="4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104463</xdr:rowOff>
    </xdr:from>
    <xdr:to>
      <xdr:col>102</xdr:col>
      <xdr:colOff>114300</xdr:colOff>
      <xdr:row>53</xdr:row>
      <xdr:rowOff>112333</xdr:rowOff>
    </xdr:to>
    <xdr:cxnSp macro="">
      <xdr:nvCxnSpPr>
        <xdr:cNvPr id="781" name="直線コネクタ 780"/>
        <xdr:cNvCxnSpPr/>
      </xdr:nvCxnSpPr>
      <xdr:spPr>
        <a:xfrm flipV="1">
          <a:off x="18656300" y="8848413"/>
          <a:ext cx="889000" cy="3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85144</xdr:rowOff>
    </xdr:from>
    <xdr:to>
      <xdr:col>102</xdr:col>
      <xdr:colOff>165100</xdr:colOff>
      <xdr:row>54</xdr:row>
      <xdr:rowOff>15294</xdr:rowOff>
    </xdr:to>
    <xdr:sp macro="" textlink="">
      <xdr:nvSpPr>
        <xdr:cNvPr id="782" name="フローチャート: 判断 781"/>
        <xdr:cNvSpPr/>
      </xdr:nvSpPr>
      <xdr:spPr>
        <a:xfrm>
          <a:off x="19494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6421</xdr:rowOff>
    </xdr:from>
    <xdr:ext cx="534377" cy="259045"/>
    <xdr:sp macro="" textlink="">
      <xdr:nvSpPr>
        <xdr:cNvPr id="783" name="テキスト ボックス 782"/>
        <xdr:cNvSpPr txBox="1"/>
      </xdr:nvSpPr>
      <xdr:spPr>
        <a:xfrm>
          <a:off x="19278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50168</xdr:rowOff>
    </xdr:from>
    <xdr:to>
      <xdr:col>98</xdr:col>
      <xdr:colOff>38100</xdr:colOff>
      <xdr:row>53</xdr:row>
      <xdr:rowOff>151768</xdr:rowOff>
    </xdr:to>
    <xdr:sp macro="" textlink="">
      <xdr:nvSpPr>
        <xdr:cNvPr id="784" name="フローチャート: 判断 783"/>
        <xdr:cNvSpPr/>
      </xdr:nvSpPr>
      <xdr:spPr>
        <a:xfrm>
          <a:off x="18605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168295</xdr:rowOff>
    </xdr:from>
    <xdr:ext cx="534377" cy="259045"/>
    <xdr:sp macro="" textlink="">
      <xdr:nvSpPr>
        <xdr:cNvPr id="785" name="テキスト ボックス 784"/>
        <xdr:cNvSpPr txBox="1"/>
      </xdr:nvSpPr>
      <xdr:spPr>
        <a:xfrm>
          <a:off x="18389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81095</xdr:rowOff>
    </xdr:from>
    <xdr:to>
      <xdr:col>116</xdr:col>
      <xdr:colOff>114300</xdr:colOff>
      <xdr:row>53</xdr:row>
      <xdr:rowOff>11245</xdr:rowOff>
    </xdr:to>
    <xdr:sp macro="" textlink="">
      <xdr:nvSpPr>
        <xdr:cNvPr id="791" name="楕円 790"/>
        <xdr:cNvSpPr/>
      </xdr:nvSpPr>
      <xdr:spPr>
        <a:xfrm>
          <a:off x="22110700" y="89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103972</xdr:rowOff>
    </xdr:from>
    <xdr:ext cx="534377" cy="259045"/>
    <xdr:sp macro="" textlink="">
      <xdr:nvSpPr>
        <xdr:cNvPr id="792" name="貸付金該当値テキスト"/>
        <xdr:cNvSpPr txBox="1"/>
      </xdr:nvSpPr>
      <xdr:spPr>
        <a:xfrm>
          <a:off x="22212300" y="88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165709</xdr:rowOff>
    </xdr:from>
    <xdr:to>
      <xdr:col>112</xdr:col>
      <xdr:colOff>38100</xdr:colOff>
      <xdr:row>53</xdr:row>
      <xdr:rowOff>95859</xdr:rowOff>
    </xdr:to>
    <xdr:sp macro="" textlink="">
      <xdr:nvSpPr>
        <xdr:cNvPr id="793" name="楕円 792"/>
        <xdr:cNvSpPr/>
      </xdr:nvSpPr>
      <xdr:spPr>
        <a:xfrm>
          <a:off x="21272500" y="90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112386</xdr:rowOff>
    </xdr:from>
    <xdr:ext cx="534377" cy="259045"/>
    <xdr:sp macro="" textlink="">
      <xdr:nvSpPr>
        <xdr:cNvPr id="794" name="テキスト ボックス 793"/>
        <xdr:cNvSpPr txBox="1"/>
      </xdr:nvSpPr>
      <xdr:spPr>
        <a:xfrm>
          <a:off x="21043411" y="88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137919</xdr:rowOff>
    </xdr:from>
    <xdr:to>
      <xdr:col>107</xdr:col>
      <xdr:colOff>101600</xdr:colOff>
      <xdr:row>54</xdr:row>
      <xdr:rowOff>68069</xdr:rowOff>
    </xdr:to>
    <xdr:sp macro="" textlink="">
      <xdr:nvSpPr>
        <xdr:cNvPr id="795" name="楕円 794"/>
        <xdr:cNvSpPr/>
      </xdr:nvSpPr>
      <xdr:spPr>
        <a:xfrm>
          <a:off x="20383500" y="92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84596</xdr:rowOff>
    </xdr:from>
    <xdr:ext cx="534377" cy="259045"/>
    <xdr:sp macro="" textlink="">
      <xdr:nvSpPr>
        <xdr:cNvPr id="796" name="テキスト ボックス 795"/>
        <xdr:cNvSpPr txBox="1"/>
      </xdr:nvSpPr>
      <xdr:spPr>
        <a:xfrm>
          <a:off x="20167111" y="89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53663</xdr:rowOff>
    </xdr:from>
    <xdr:to>
      <xdr:col>102</xdr:col>
      <xdr:colOff>165100</xdr:colOff>
      <xdr:row>51</xdr:row>
      <xdr:rowOff>155263</xdr:rowOff>
    </xdr:to>
    <xdr:sp macro="" textlink="">
      <xdr:nvSpPr>
        <xdr:cNvPr id="797" name="楕円 796"/>
        <xdr:cNvSpPr/>
      </xdr:nvSpPr>
      <xdr:spPr>
        <a:xfrm>
          <a:off x="19494500" y="87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340</xdr:rowOff>
    </xdr:from>
    <xdr:ext cx="534377" cy="259045"/>
    <xdr:sp macro="" textlink="">
      <xdr:nvSpPr>
        <xdr:cNvPr id="798" name="テキスト ボックス 797"/>
        <xdr:cNvSpPr txBox="1"/>
      </xdr:nvSpPr>
      <xdr:spPr>
        <a:xfrm>
          <a:off x="19278111" y="85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61533</xdr:rowOff>
    </xdr:from>
    <xdr:to>
      <xdr:col>98</xdr:col>
      <xdr:colOff>38100</xdr:colOff>
      <xdr:row>53</xdr:row>
      <xdr:rowOff>163133</xdr:rowOff>
    </xdr:to>
    <xdr:sp macro="" textlink="">
      <xdr:nvSpPr>
        <xdr:cNvPr id="799" name="楕円 798"/>
        <xdr:cNvSpPr/>
      </xdr:nvSpPr>
      <xdr:spPr>
        <a:xfrm>
          <a:off x="18605500" y="91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154260</xdr:rowOff>
    </xdr:from>
    <xdr:ext cx="534377" cy="259045"/>
    <xdr:sp macro="" textlink="">
      <xdr:nvSpPr>
        <xdr:cNvPr id="800" name="テキスト ボックス 799"/>
        <xdr:cNvSpPr txBox="1"/>
      </xdr:nvSpPr>
      <xdr:spPr>
        <a:xfrm>
          <a:off x="18389111" y="92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136924</xdr:rowOff>
    </xdr:from>
    <xdr:to>
      <xdr:col>116</xdr:col>
      <xdr:colOff>63500</xdr:colOff>
      <xdr:row>74</xdr:row>
      <xdr:rowOff>33565</xdr:rowOff>
    </xdr:to>
    <xdr:cxnSp macro="">
      <xdr:nvCxnSpPr>
        <xdr:cNvPr id="829" name="直線コネクタ 828"/>
        <xdr:cNvCxnSpPr/>
      </xdr:nvCxnSpPr>
      <xdr:spPr>
        <a:xfrm flipV="1">
          <a:off x="21323300" y="12652774"/>
          <a:ext cx="8382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33565</xdr:rowOff>
    </xdr:from>
    <xdr:to>
      <xdr:col>111</xdr:col>
      <xdr:colOff>177800</xdr:colOff>
      <xdr:row>79</xdr:row>
      <xdr:rowOff>13644</xdr:rowOff>
    </xdr:to>
    <xdr:cxnSp macro="">
      <xdr:nvCxnSpPr>
        <xdr:cNvPr id="832" name="直線コネクタ 831"/>
        <xdr:cNvCxnSpPr/>
      </xdr:nvCxnSpPr>
      <xdr:spPr>
        <a:xfrm flipV="1">
          <a:off x="20434300" y="12720865"/>
          <a:ext cx="889000" cy="8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3194</xdr:rowOff>
    </xdr:from>
    <xdr:to>
      <xdr:col>107</xdr:col>
      <xdr:colOff>50800</xdr:colOff>
      <xdr:row>79</xdr:row>
      <xdr:rowOff>13644</xdr:rowOff>
    </xdr:to>
    <xdr:cxnSp macro="">
      <xdr:nvCxnSpPr>
        <xdr:cNvPr id="835" name="直線コネクタ 834"/>
        <xdr:cNvCxnSpPr/>
      </xdr:nvCxnSpPr>
      <xdr:spPr>
        <a:xfrm>
          <a:off x="19545300" y="1354774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907</xdr:rowOff>
    </xdr:from>
    <xdr:to>
      <xdr:col>102</xdr:col>
      <xdr:colOff>114300</xdr:colOff>
      <xdr:row>79</xdr:row>
      <xdr:rowOff>3194</xdr:rowOff>
    </xdr:to>
    <xdr:cxnSp macro="">
      <xdr:nvCxnSpPr>
        <xdr:cNvPr id="838" name="直線コネクタ 837"/>
        <xdr:cNvCxnSpPr/>
      </xdr:nvCxnSpPr>
      <xdr:spPr>
        <a:xfrm>
          <a:off x="18656300" y="1354545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89880</xdr:rowOff>
    </xdr:from>
    <xdr:to>
      <xdr:col>102</xdr:col>
      <xdr:colOff>165100</xdr:colOff>
      <xdr:row>79</xdr:row>
      <xdr:rowOff>20030</xdr:rowOff>
    </xdr:to>
    <xdr:sp macro="" textlink="">
      <xdr:nvSpPr>
        <xdr:cNvPr id="839" name="フローチャート: 判断 838"/>
        <xdr:cNvSpPr/>
      </xdr:nvSpPr>
      <xdr:spPr>
        <a:xfrm>
          <a:off x="19494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36557</xdr:rowOff>
    </xdr:from>
    <xdr:ext cx="378565" cy="259045"/>
    <xdr:sp macro="" textlink="">
      <xdr:nvSpPr>
        <xdr:cNvPr id="840" name="テキスト ボックス 839"/>
        <xdr:cNvSpPr txBox="1"/>
      </xdr:nvSpPr>
      <xdr:spPr>
        <a:xfrm>
          <a:off x="19356017" y="132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99188</xdr:rowOff>
    </xdr:from>
    <xdr:to>
      <xdr:col>98</xdr:col>
      <xdr:colOff>38100</xdr:colOff>
      <xdr:row>79</xdr:row>
      <xdr:rowOff>29338</xdr:rowOff>
    </xdr:to>
    <xdr:sp macro="" textlink="">
      <xdr:nvSpPr>
        <xdr:cNvPr id="841" name="フローチャート: 判断 840"/>
        <xdr:cNvSpPr/>
      </xdr:nvSpPr>
      <xdr:spPr>
        <a:xfrm>
          <a:off x="18605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45865</xdr:rowOff>
    </xdr:from>
    <xdr:ext cx="378565" cy="259045"/>
    <xdr:sp macro="" textlink="">
      <xdr:nvSpPr>
        <xdr:cNvPr id="842" name="テキスト ボックス 841"/>
        <xdr:cNvSpPr txBox="1"/>
      </xdr:nvSpPr>
      <xdr:spPr>
        <a:xfrm>
          <a:off x="18467017" y="1324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86124</xdr:rowOff>
    </xdr:from>
    <xdr:to>
      <xdr:col>116</xdr:col>
      <xdr:colOff>114300</xdr:colOff>
      <xdr:row>74</xdr:row>
      <xdr:rowOff>16274</xdr:rowOff>
    </xdr:to>
    <xdr:sp macro="" textlink="">
      <xdr:nvSpPr>
        <xdr:cNvPr id="848" name="楕円 847"/>
        <xdr:cNvSpPr/>
      </xdr:nvSpPr>
      <xdr:spPr>
        <a:xfrm>
          <a:off x="22110700" y="12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109001</xdr:rowOff>
    </xdr:from>
    <xdr:ext cx="469744" cy="259045"/>
    <xdr:sp macro="" textlink="">
      <xdr:nvSpPr>
        <xdr:cNvPr id="849" name="繰出金該当値テキスト"/>
        <xdr:cNvSpPr txBox="1"/>
      </xdr:nvSpPr>
      <xdr:spPr>
        <a:xfrm>
          <a:off x="22212300" y="124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154215</xdr:rowOff>
    </xdr:from>
    <xdr:to>
      <xdr:col>112</xdr:col>
      <xdr:colOff>38100</xdr:colOff>
      <xdr:row>74</xdr:row>
      <xdr:rowOff>84365</xdr:rowOff>
    </xdr:to>
    <xdr:sp macro="" textlink="">
      <xdr:nvSpPr>
        <xdr:cNvPr id="850" name="楕円 849"/>
        <xdr:cNvSpPr/>
      </xdr:nvSpPr>
      <xdr:spPr>
        <a:xfrm>
          <a:off x="21272500" y="126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75492</xdr:rowOff>
    </xdr:from>
    <xdr:ext cx="469744" cy="259045"/>
    <xdr:sp macro="" textlink="">
      <xdr:nvSpPr>
        <xdr:cNvPr id="851" name="テキスト ボックス 850"/>
        <xdr:cNvSpPr txBox="1"/>
      </xdr:nvSpPr>
      <xdr:spPr>
        <a:xfrm>
          <a:off x="21075728" y="127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134294</xdr:rowOff>
    </xdr:from>
    <xdr:to>
      <xdr:col>107</xdr:col>
      <xdr:colOff>101600</xdr:colOff>
      <xdr:row>79</xdr:row>
      <xdr:rowOff>64444</xdr:rowOff>
    </xdr:to>
    <xdr:sp macro="" textlink="">
      <xdr:nvSpPr>
        <xdr:cNvPr id="852" name="楕円 851"/>
        <xdr:cNvSpPr/>
      </xdr:nvSpPr>
      <xdr:spPr>
        <a:xfrm>
          <a:off x="20383500" y="135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55571</xdr:rowOff>
    </xdr:from>
    <xdr:ext cx="378565" cy="259045"/>
    <xdr:sp macro="" textlink="">
      <xdr:nvSpPr>
        <xdr:cNvPr id="853" name="テキスト ボックス 852"/>
        <xdr:cNvSpPr txBox="1"/>
      </xdr:nvSpPr>
      <xdr:spPr>
        <a:xfrm>
          <a:off x="20245017" y="1360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123844</xdr:rowOff>
    </xdr:from>
    <xdr:to>
      <xdr:col>102</xdr:col>
      <xdr:colOff>165100</xdr:colOff>
      <xdr:row>79</xdr:row>
      <xdr:rowOff>53994</xdr:rowOff>
    </xdr:to>
    <xdr:sp macro="" textlink="">
      <xdr:nvSpPr>
        <xdr:cNvPr id="854" name="楕円 853"/>
        <xdr:cNvSpPr/>
      </xdr:nvSpPr>
      <xdr:spPr>
        <a:xfrm>
          <a:off x="19494500" y="134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45121</xdr:rowOff>
    </xdr:from>
    <xdr:ext cx="378565" cy="259045"/>
    <xdr:sp macro="" textlink="">
      <xdr:nvSpPr>
        <xdr:cNvPr id="855" name="テキスト ボックス 854"/>
        <xdr:cNvSpPr txBox="1"/>
      </xdr:nvSpPr>
      <xdr:spPr>
        <a:xfrm>
          <a:off x="19356017" y="135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121557</xdr:rowOff>
    </xdr:from>
    <xdr:to>
      <xdr:col>98</xdr:col>
      <xdr:colOff>38100</xdr:colOff>
      <xdr:row>79</xdr:row>
      <xdr:rowOff>51707</xdr:rowOff>
    </xdr:to>
    <xdr:sp macro="" textlink="">
      <xdr:nvSpPr>
        <xdr:cNvPr id="856" name="楕円 855"/>
        <xdr:cNvSpPr/>
      </xdr:nvSpPr>
      <xdr:spPr>
        <a:xfrm>
          <a:off x="18605500" y="134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42834</xdr:rowOff>
    </xdr:from>
    <xdr:ext cx="378565" cy="259045"/>
    <xdr:sp macro="" textlink="">
      <xdr:nvSpPr>
        <xdr:cNvPr id="857" name="テキスト ボックス 856"/>
        <xdr:cNvSpPr txBox="1"/>
      </xdr:nvSpPr>
      <xdr:spPr>
        <a:xfrm>
          <a:off x="18467017" y="13587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 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年度以降取り組んできた職員数の削減（約</a:t>
          </a:r>
          <a:r>
            <a:rPr kumimoji="1" lang="en-US" altLang="ja-JP" sz="1050">
              <a:latin typeface="ＭＳ Ｐゴシック" panose="020B0600070205080204" pitchFamily="50" charset="-128"/>
              <a:ea typeface="ＭＳ Ｐゴシック" panose="020B0600070205080204" pitchFamily="50" charset="-128"/>
            </a:rPr>
            <a:t>700</a:t>
          </a:r>
          <a:r>
            <a:rPr kumimoji="1" lang="ja-JP" altLang="en-US" sz="1050">
              <a:latin typeface="ＭＳ Ｐゴシック" panose="020B0600070205080204" pitchFamily="50" charset="-128"/>
              <a:ea typeface="ＭＳ Ｐゴシック" panose="020B0600070205080204" pitchFamily="50" charset="-128"/>
            </a:rPr>
            <a:t>人削減）等により、住民一人当たり職員数は人口類似県の中で最も少なくなっている。このため、職員数の削減は一段落したところであり、人件費は近年横ばいで推移している。</a:t>
          </a:r>
        </a:p>
        <a:p>
          <a:r>
            <a:rPr kumimoji="1" lang="ja-JP" altLang="en-US" sz="1050">
              <a:latin typeface="ＭＳ Ｐゴシック" panose="020B0600070205080204" pitchFamily="50" charset="-128"/>
              <a:ea typeface="ＭＳ Ｐゴシック" panose="020B0600070205080204" pitchFamily="50" charset="-128"/>
            </a:rPr>
            <a:t>　補助費等： 高齢化の進展により、年々、社会保障関係経費が増加しており、増加傾向が続いている。（平成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年度からは、県が国民健康保険の財政運営の責任主体となったため、県負担金が国民健康保険特別会計への繰り入れとなり、減少。（繰出金は増加））</a:t>
          </a:r>
        </a:p>
        <a:p>
          <a:r>
            <a:rPr kumimoji="1" lang="ja-JP" altLang="en-US" sz="1050">
              <a:latin typeface="ＭＳ Ｐゴシック" panose="020B0600070205080204" pitchFamily="50" charset="-128"/>
              <a:ea typeface="ＭＳ Ｐゴシック" panose="020B0600070205080204" pitchFamily="50" charset="-128"/>
            </a:rPr>
            <a:t>　普通建設事業費： 国の経済対策に積極的に呼応してきたことや、北陸新幹線の建設工事が進められていることなどから、グループ内でも高い水準となっている。</a:t>
          </a:r>
        </a:p>
        <a:p>
          <a:r>
            <a:rPr kumimoji="1" lang="ja-JP" altLang="en-US" sz="1050">
              <a:latin typeface="ＭＳ Ｐゴシック" panose="020B0600070205080204" pitchFamily="50" charset="-128"/>
              <a:ea typeface="ＭＳ Ｐゴシック" panose="020B0600070205080204" pitchFamily="50" charset="-128"/>
            </a:rPr>
            <a:t>　公債費： バブル経済崩壊以降、国の経済対策に呼応して積極的に公共投資を実施した結果、社会資本の整備は進んだものの、グループ内で最も高い水準となっている。平成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億円）により、一時的に大幅に増加している。　</a:t>
          </a:r>
        </a:p>
        <a:p>
          <a:r>
            <a:rPr kumimoji="1" lang="ja-JP" altLang="en-US" sz="1050">
              <a:latin typeface="ＭＳ Ｐゴシック" panose="020B0600070205080204" pitchFamily="50" charset="-128"/>
              <a:ea typeface="ＭＳ Ｐゴシック" panose="020B0600070205080204" pitchFamily="50" charset="-128"/>
            </a:rPr>
            <a:t>　投資及び出資金：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億円）により、一時的に大幅に増加しているが、近年は横ばいになっている。令和元年度は、都道府県被災者生活再建支援基金への出資（</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億円）により増加。</a:t>
          </a:r>
        </a:p>
        <a:p>
          <a:r>
            <a:rPr kumimoji="1" lang="ja-JP" altLang="en-US" sz="1050">
              <a:latin typeface="ＭＳ Ｐゴシック" panose="020B0600070205080204" pitchFamily="50" charset="-128"/>
              <a:ea typeface="ＭＳ Ｐゴシック" panose="020B0600070205080204" pitchFamily="50" charset="-128"/>
            </a:rPr>
            <a:t>　貸付金：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年度は、ほっと石川観光プラン推進ファンド創設に係る貸付（</a:t>
          </a:r>
          <a:r>
            <a:rPr kumimoji="1" lang="en-US" altLang="ja-JP" sz="1050">
              <a:latin typeface="ＭＳ Ｐゴシック" panose="020B0600070205080204" pitchFamily="50" charset="-128"/>
              <a:ea typeface="ＭＳ Ｐゴシック" panose="020B0600070205080204" pitchFamily="50" charset="-128"/>
            </a:rPr>
            <a:t>150</a:t>
          </a:r>
          <a:r>
            <a:rPr kumimoji="1" lang="ja-JP" altLang="en-US" sz="1050">
              <a:latin typeface="ＭＳ Ｐゴシック" panose="020B0600070205080204" pitchFamily="50" charset="-128"/>
              <a:ea typeface="ＭＳ Ｐゴシック" panose="020B0600070205080204" pitchFamily="50" charset="-128"/>
            </a:rPr>
            <a:t>億円）により、一時的に大幅に増加している。令和元年度は、いしかわ農業参入支援ファンドの拡充に係る貸付（</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億円→</a:t>
          </a:r>
          <a:r>
            <a:rPr kumimoji="1" lang="en-US" altLang="ja-JP" sz="1050">
              <a:latin typeface="ＭＳ Ｐゴシック" panose="020B0600070205080204" pitchFamily="50" charset="-128"/>
              <a:ea typeface="ＭＳ Ｐゴシック" panose="020B0600070205080204" pitchFamily="50" charset="-128"/>
            </a:rPr>
            <a:t>77</a:t>
          </a:r>
          <a:r>
            <a:rPr kumimoji="1" lang="ja-JP" altLang="en-US" sz="1050">
              <a:latin typeface="ＭＳ Ｐゴシック" panose="020B0600070205080204" pitchFamily="50" charset="-128"/>
              <a:ea typeface="ＭＳ Ｐゴシック" panose="020B0600070205080204" pitchFamily="50" charset="-128"/>
            </a:rPr>
            <a:t>億円）により増加。</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繰出金：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年度以降はほぼ横ばいで推移しているが、平成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年度から、県が国民健康保険の財政運営の責任主体となったため、県負担金が国民健康保険特別会計への繰り入れとなり、増加（補助費等は減少）。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1,139,612
1,123,115
4,186.05
541,721,213
530,771,463
743,240
306,234,049
1,199,880,184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65405</xdr:rowOff>
    </xdr:from>
    <xdr:to>
      <xdr:col>24</xdr:col>
      <xdr:colOff>63500</xdr:colOff>
      <xdr:row>30</xdr:row>
      <xdr:rowOff>71120</xdr:rowOff>
    </xdr:to>
    <xdr:cxnSp macro="">
      <xdr:nvCxnSpPr>
        <xdr:cNvPr id="61" name="直線コネクタ 60"/>
        <xdr:cNvCxnSpPr/>
      </xdr:nvCxnSpPr>
      <xdr:spPr>
        <a:xfrm flipV="1">
          <a:off x="3797300" y="5208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71120</xdr:rowOff>
    </xdr:from>
    <xdr:to>
      <xdr:col>19</xdr:col>
      <xdr:colOff>177800</xdr:colOff>
      <xdr:row>30</xdr:row>
      <xdr:rowOff>160655</xdr:rowOff>
    </xdr:to>
    <xdr:cxnSp macro="">
      <xdr:nvCxnSpPr>
        <xdr:cNvPr id="64" name="直線コネクタ 63"/>
        <xdr:cNvCxnSpPr/>
      </xdr:nvCxnSpPr>
      <xdr:spPr>
        <a:xfrm flipV="1">
          <a:off x="2908300" y="52146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143510</xdr:rowOff>
    </xdr:from>
    <xdr:to>
      <xdr:col>15</xdr:col>
      <xdr:colOff>50800</xdr:colOff>
      <xdr:row>30</xdr:row>
      <xdr:rowOff>160655</xdr:rowOff>
    </xdr:to>
    <xdr:cxnSp macro="">
      <xdr:nvCxnSpPr>
        <xdr:cNvPr id="67" name="直線コネクタ 66"/>
        <xdr:cNvCxnSpPr/>
      </xdr:nvCxnSpPr>
      <xdr:spPr>
        <a:xfrm>
          <a:off x="2019300" y="528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128270</xdr:rowOff>
    </xdr:from>
    <xdr:to>
      <xdr:col>10</xdr:col>
      <xdr:colOff>114300</xdr:colOff>
      <xdr:row>30</xdr:row>
      <xdr:rowOff>143510</xdr:rowOff>
    </xdr:to>
    <xdr:cxnSp macro="">
      <xdr:nvCxnSpPr>
        <xdr:cNvPr id="70" name="直線コネクタ 69"/>
        <xdr:cNvCxnSpPr/>
      </xdr:nvCxnSpPr>
      <xdr:spPr>
        <a:xfrm>
          <a:off x="1130300" y="527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96520</xdr:rowOff>
    </xdr:from>
    <xdr:to>
      <xdr:col>10</xdr:col>
      <xdr:colOff>165100</xdr:colOff>
      <xdr:row>33</xdr:row>
      <xdr:rowOff>26670</xdr:rowOff>
    </xdr:to>
    <xdr:sp macro="" textlink="">
      <xdr:nvSpPr>
        <xdr:cNvPr id="71" name="フローチャート: 判断 70"/>
        <xdr:cNvSpPr/>
      </xdr:nvSpPr>
      <xdr:spPr>
        <a:xfrm>
          <a:off x="1968500" y="55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17797</xdr:rowOff>
    </xdr:from>
    <xdr:ext cx="378565" cy="259045"/>
    <xdr:sp macro="" textlink="">
      <xdr:nvSpPr>
        <xdr:cNvPr id="72" name="テキスト ボックス 71"/>
        <xdr:cNvSpPr txBox="1"/>
      </xdr:nvSpPr>
      <xdr:spPr>
        <a:xfrm>
          <a:off x="1830017" y="567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113665</xdr:rowOff>
    </xdr:from>
    <xdr:to>
      <xdr:col>6</xdr:col>
      <xdr:colOff>38100</xdr:colOff>
      <xdr:row>33</xdr:row>
      <xdr:rowOff>43815</xdr:rowOff>
    </xdr:to>
    <xdr:sp macro="" textlink="">
      <xdr:nvSpPr>
        <xdr:cNvPr id="73" name="フローチャート: 判断 72"/>
        <xdr:cNvSpPr/>
      </xdr:nvSpPr>
      <xdr:spPr>
        <a:xfrm>
          <a:off x="1079500" y="56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34942</xdr:rowOff>
    </xdr:from>
    <xdr:ext cx="378565" cy="259045"/>
    <xdr:sp macro="" textlink="">
      <xdr:nvSpPr>
        <xdr:cNvPr id="74" name="テキスト ボックス 73"/>
        <xdr:cNvSpPr txBox="1"/>
      </xdr:nvSpPr>
      <xdr:spPr>
        <a:xfrm>
          <a:off x="941017" y="5692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14605</xdr:rowOff>
    </xdr:from>
    <xdr:to>
      <xdr:col>24</xdr:col>
      <xdr:colOff>114300</xdr:colOff>
      <xdr:row>30</xdr:row>
      <xdr:rowOff>116205</xdr:rowOff>
    </xdr:to>
    <xdr:sp macro="" textlink="">
      <xdr:nvSpPr>
        <xdr:cNvPr id="80" name="楕円 79"/>
        <xdr:cNvSpPr/>
      </xdr:nvSpPr>
      <xdr:spPr>
        <a:xfrm>
          <a:off x="4584700" y="5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139082</xdr:rowOff>
    </xdr:from>
    <xdr:ext cx="378565" cy="259045"/>
    <xdr:sp macro="" textlink="">
      <xdr:nvSpPr>
        <xdr:cNvPr id="81" name="議会費該当値テキスト"/>
        <xdr:cNvSpPr txBox="1"/>
      </xdr:nvSpPr>
      <xdr:spPr>
        <a:xfrm>
          <a:off x="4686300" y="511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20320</xdr:rowOff>
    </xdr:from>
    <xdr:to>
      <xdr:col>20</xdr:col>
      <xdr:colOff>38100</xdr:colOff>
      <xdr:row>30</xdr:row>
      <xdr:rowOff>121920</xdr:rowOff>
    </xdr:to>
    <xdr:sp macro="" textlink="">
      <xdr:nvSpPr>
        <xdr:cNvPr id="82" name="楕円 81"/>
        <xdr:cNvSpPr/>
      </xdr:nvSpPr>
      <xdr:spPr>
        <a:xfrm>
          <a:off x="3746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28</xdr:row>
      <xdr:rowOff>138447</xdr:rowOff>
    </xdr:from>
    <xdr:ext cx="378565" cy="259045"/>
    <xdr:sp macro="" textlink="">
      <xdr:nvSpPr>
        <xdr:cNvPr id="83" name="テキスト ボックス 82"/>
        <xdr:cNvSpPr txBox="1"/>
      </xdr:nvSpPr>
      <xdr:spPr>
        <a:xfrm>
          <a:off x="3595317" y="493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109855</xdr:rowOff>
    </xdr:from>
    <xdr:to>
      <xdr:col>15</xdr:col>
      <xdr:colOff>101600</xdr:colOff>
      <xdr:row>31</xdr:row>
      <xdr:rowOff>40005</xdr:rowOff>
    </xdr:to>
    <xdr:sp macro="" textlink="">
      <xdr:nvSpPr>
        <xdr:cNvPr id="84" name="楕円 83"/>
        <xdr:cNvSpPr/>
      </xdr:nvSpPr>
      <xdr:spPr>
        <a:xfrm>
          <a:off x="2857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56532</xdr:rowOff>
    </xdr:from>
    <xdr:ext cx="378565" cy="259045"/>
    <xdr:sp macro="" textlink="">
      <xdr:nvSpPr>
        <xdr:cNvPr id="85" name="テキスト ボックス 84"/>
        <xdr:cNvSpPr txBox="1"/>
      </xdr:nvSpPr>
      <xdr:spPr>
        <a:xfrm>
          <a:off x="2719017" y="502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92710</xdr:rowOff>
    </xdr:from>
    <xdr:to>
      <xdr:col>10</xdr:col>
      <xdr:colOff>165100</xdr:colOff>
      <xdr:row>31</xdr:row>
      <xdr:rowOff>22860</xdr:rowOff>
    </xdr:to>
    <xdr:sp macro="" textlink="">
      <xdr:nvSpPr>
        <xdr:cNvPr id="86" name="楕円 85"/>
        <xdr:cNvSpPr/>
      </xdr:nvSpPr>
      <xdr:spPr>
        <a:xfrm>
          <a:off x="1968500" y="52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39387</xdr:rowOff>
    </xdr:from>
    <xdr:ext cx="378565" cy="259045"/>
    <xdr:sp macro="" textlink="">
      <xdr:nvSpPr>
        <xdr:cNvPr id="87" name="テキスト ボックス 86"/>
        <xdr:cNvSpPr txBox="1"/>
      </xdr:nvSpPr>
      <xdr:spPr>
        <a:xfrm>
          <a:off x="1830017" y="501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77470</xdr:rowOff>
    </xdr:from>
    <xdr:to>
      <xdr:col>6</xdr:col>
      <xdr:colOff>38100</xdr:colOff>
      <xdr:row>31</xdr:row>
      <xdr:rowOff>7620</xdr:rowOff>
    </xdr:to>
    <xdr:sp macro="" textlink="">
      <xdr:nvSpPr>
        <xdr:cNvPr id="88" name="楕円 87"/>
        <xdr:cNvSpPr/>
      </xdr:nvSpPr>
      <xdr:spPr>
        <a:xfrm>
          <a:off x="1079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24147</xdr:rowOff>
    </xdr:from>
    <xdr:ext cx="378565" cy="259045"/>
    <xdr:sp macro="" textlink="">
      <xdr:nvSpPr>
        <xdr:cNvPr id="89" name="テキスト ボックス 88"/>
        <xdr:cNvSpPr txBox="1"/>
      </xdr:nvSpPr>
      <xdr:spPr>
        <a:xfrm>
          <a:off x="941017" y="49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98062</xdr:rowOff>
    </xdr:from>
    <xdr:to>
      <xdr:col>24</xdr:col>
      <xdr:colOff>63500</xdr:colOff>
      <xdr:row>57</xdr:row>
      <xdr:rowOff>32454</xdr:rowOff>
    </xdr:to>
    <xdr:cxnSp macro="">
      <xdr:nvCxnSpPr>
        <xdr:cNvPr id="119" name="直線コネクタ 118"/>
        <xdr:cNvCxnSpPr/>
      </xdr:nvCxnSpPr>
      <xdr:spPr>
        <a:xfrm flipV="1">
          <a:off x="3797300" y="9699262"/>
          <a:ext cx="8382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77129</xdr:rowOff>
    </xdr:from>
    <xdr:to>
      <xdr:col>19</xdr:col>
      <xdr:colOff>177800</xdr:colOff>
      <xdr:row>57</xdr:row>
      <xdr:rowOff>32454</xdr:rowOff>
    </xdr:to>
    <xdr:cxnSp macro="">
      <xdr:nvCxnSpPr>
        <xdr:cNvPr id="122" name="直線コネクタ 121"/>
        <xdr:cNvCxnSpPr/>
      </xdr:nvCxnSpPr>
      <xdr:spPr>
        <a:xfrm>
          <a:off x="2908300" y="9506879"/>
          <a:ext cx="889000" cy="29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77129</xdr:rowOff>
    </xdr:from>
    <xdr:to>
      <xdr:col>15</xdr:col>
      <xdr:colOff>50800</xdr:colOff>
      <xdr:row>55</xdr:row>
      <xdr:rowOff>166675</xdr:rowOff>
    </xdr:to>
    <xdr:cxnSp macro="">
      <xdr:nvCxnSpPr>
        <xdr:cNvPr id="125" name="直線コネクタ 124"/>
        <xdr:cNvCxnSpPr/>
      </xdr:nvCxnSpPr>
      <xdr:spPr>
        <a:xfrm flipV="1">
          <a:off x="2019300" y="9506879"/>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166675</xdr:rowOff>
    </xdr:from>
    <xdr:to>
      <xdr:col>10</xdr:col>
      <xdr:colOff>114300</xdr:colOff>
      <xdr:row>57</xdr:row>
      <xdr:rowOff>15439</xdr:rowOff>
    </xdr:to>
    <xdr:cxnSp macro="">
      <xdr:nvCxnSpPr>
        <xdr:cNvPr id="128" name="直線コネクタ 127"/>
        <xdr:cNvCxnSpPr/>
      </xdr:nvCxnSpPr>
      <xdr:spPr>
        <a:xfrm flipV="1">
          <a:off x="1130300" y="9596425"/>
          <a:ext cx="889000" cy="19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9" name="フローチャート: 判断 128"/>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116215</xdr:rowOff>
    </xdr:from>
    <xdr:ext cx="534377" cy="259045"/>
    <xdr:sp macro="" textlink="">
      <xdr:nvSpPr>
        <xdr:cNvPr id="130" name="テキスト ボックス 129"/>
        <xdr:cNvSpPr txBox="1"/>
      </xdr:nvSpPr>
      <xdr:spPr>
        <a:xfrm>
          <a:off x="1752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31" name="フローチャート: 判断 130"/>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2" name="テキスト ボックス 131"/>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47262</xdr:rowOff>
    </xdr:from>
    <xdr:to>
      <xdr:col>24</xdr:col>
      <xdr:colOff>114300</xdr:colOff>
      <xdr:row>56</xdr:row>
      <xdr:rowOff>148862</xdr:rowOff>
    </xdr:to>
    <xdr:sp macro="" textlink="">
      <xdr:nvSpPr>
        <xdr:cNvPr id="138" name="楕円 137"/>
        <xdr:cNvSpPr/>
      </xdr:nvSpPr>
      <xdr:spPr>
        <a:xfrm>
          <a:off x="45847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70139</xdr:rowOff>
    </xdr:from>
    <xdr:ext cx="534377" cy="259045"/>
    <xdr:sp macro="" textlink="">
      <xdr:nvSpPr>
        <xdr:cNvPr id="139" name="総務費該当値テキスト"/>
        <xdr:cNvSpPr txBox="1"/>
      </xdr:nvSpPr>
      <xdr:spPr>
        <a:xfrm>
          <a:off x="4686300" y="94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153104</xdr:rowOff>
    </xdr:from>
    <xdr:to>
      <xdr:col>20</xdr:col>
      <xdr:colOff>38100</xdr:colOff>
      <xdr:row>57</xdr:row>
      <xdr:rowOff>83254</xdr:rowOff>
    </xdr:to>
    <xdr:sp macro="" textlink="">
      <xdr:nvSpPr>
        <xdr:cNvPr id="140" name="楕円 139"/>
        <xdr:cNvSpPr/>
      </xdr:nvSpPr>
      <xdr:spPr>
        <a:xfrm>
          <a:off x="3746500" y="9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99781</xdr:rowOff>
    </xdr:from>
    <xdr:ext cx="534377" cy="259045"/>
    <xdr:sp macro="" textlink="">
      <xdr:nvSpPr>
        <xdr:cNvPr id="141" name="テキスト ボックス 140"/>
        <xdr:cNvSpPr txBox="1"/>
      </xdr:nvSpPr>
      <xdr:spPr>
        <a:xfrm>
          <a:off x="3517411" y="95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26329</xdr:rowOff>
    </xdr:from>
    <xdr:to>
      <xdr:col>15</xdr:col>
      <xdr:colOff>101600</xdr:colOff>
      <xdr:row>55</xdr:row>
      <xdr:rowOff>127929</xdr:rowOff>
    </xdr:to>
    <xdr:sp macro="" textlink="">
      <xdr:nvSpPr>
        <xdr:cNvPr id="142" name="楕円 141"/>
        <xdr:cNvSpPr/>
      </xdr:nvSpPr>
      <xdr:spPr>
        <a:xfrm>
          <a:off x="2857500" y="94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144456</xdr:rowOff>
    </xdr:from>
    <xdr:ext cx="534377" cy="259045"/>
    <xdr:sp macro="" textlink="">
      <xdr:nvSpPr>
        <xdr:cNvPr id="143" name="テキスト ボックス 142"/>
        <xdr:cNvSpPr txBox="1"/>
      </xdr:nvSpPr>
      <xdr:spPr>
        <a:xfrm>
          <a:off x="2641111" y="92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115875</xdr:rowOff>
    </xdr:from>
    <xdr:to>
      <xdr:col>10</xdr:col>
      <xdr:colOff>165100</xdr:colOff>
      <xdr:row>56</xdr:row>
      <xdr:rowOff>46025</xdr:rowOff>
    </xdr:to>
    <xdr:sp macro="" textlink="">
      <xdr:nvSpPr>
        <xdr:cNvPr id="144" name="楕円 143"/>
        <xdr:cNvSpPr/>
      </xdr:nvSpPr>
      <xdr:spPr>
        <a:xfrm>
          <a:off x="1968500" y="95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62552</xdr:rowOff>
    </xdr:from>
    <xdr:ext cx="534377" cy="259045"/>
    <xdr:sp macro="" textlink="">
      <xdr:nvSpPr>
        <xdr:cNvPr id="145" name="テキスト ボックス 144"/>
        <xdr:cNvSpPr txBox="1"/>
      </xdr:nvSpPr>
      <xdr:spPr>
        <a:xfrm>
          <a:off x="1752111" y="93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136089</xdr:rowOff>
    </xdr:from>
    <xdr:to>
      <xdr:col>6</xdr:col>
      <xdr:colOff>38100</xdr:colOff>
      <xdr:row>57</xdr:row>
      <xdr:rowOff>66239</xdr:rowOff>
    </xdr:to>
    <xdr:sp macro="" textlink="">
      <xdr:nvSpPr>
        <xdr:cNvPr id="146" name="楕円 145"/>
        <xdr:cNvSpPr/>
      </xdr:nvSpPr>
      <xdr:spPr>
        <a:xfrm>
          <a:off x="1079500" y="97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82766</xdr:rowOff>
    </xdr:from>
    <xdr:ext cx="534377" cy="259045"/>
    <xdr:sp macro="" textlink="">
      <xdr:nvSpPr>
        <xdr:cNvPr id="147" name="テキスト ボックス 146"/>
        <xdr:cNvSpPr txBox="1"/>
      </xdr:nvSpPr>
      <xdr:spPr>
        <a:xfrm>
          <a:off x="863111" y="95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35866</xdr:rowOff>
    </xdr:from>
    <xdr:to>
      <xdr:col>24</xdr:col>
      <xdr:colOff>63500</xdr:colOff>
      <xdr:row>77</xdr:row>
      <xdr:rowOff>91776</xdr:rowOff>
    </xdr:to>
    <xdr:cxnSp macro="">
      <xdr:nvCxnSpPr>
        <xdr:cNvPr id="177" name="直線コネクタ 176"/>
        <xdr:cNvCxnSpPr/>
      </xdr:nvCxnSpPr>
      <xdr:spPr>
        <a:xfrm flipV="1">
          <a:off x="3797300" y="13237516"/>
          <a:ext cx="838200" cy="5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61176</xdr:rowOff>
    </xdr:from>
    <xdr:to>
      <xdr:col>19</xdr:col>
      <xdr:colOff>177800</xdr:colOff>
      <xdr:row>77</xdr:row>
      <xdr:rowOff>91776</xdr:rowOff>
    </xdr:to>
    <xdr:cxnSp macro="">
      <xdr:nvCxnSpPr>
        <xdr:cNvPr id="180" name="直線コネクタ 179"/>
        <xdr:cNvCxnSpPr/>
      </xdr:nvCxnSpPr>
      <xdr:spPr>
        <a:xfrm>
          <a:off x="2908300" y="13262826"/>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61176</xdr:rowOff>
    </xdr:from>
    <xdr:to>
      <xdr:col>15</xdr:col>
      <xdr:colOff>50800</xdr:colOff>
      <xdr:row>77</xdr:row>
      <xdr:rowOff>82403</xdr:rowOff>
    </xdr:to>
    <xdr:cxnSp macro="">
      <xdr:nvCxnSpPr>
        <xdr:cNvPr id="183" name="直線コネクタ 182"/>
        <xdr:cNvCxnSpPr/>
      </xdr:nvCxnSpPr>
      <xdr:spPr>
        <a:xfrm flipV="1">
          <a:off x="2019300" y="132628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82403</xdr:rowOff>
    </xdr:from>
    <xdr:to>
      <xdr:col>10</xdr:col>
      <xdr:colOff>114300</xdr:colOff>
      <xdr:row>77</xdr:row>
      <xdr:rowOff>96217</xdr:rowOff>
    </xdr:to>
    <xdr:cxnSp macro="">
      <xdr:nvCxnSpPr>
        <xdr:cNvPr id="186" name="直線コネクタ 185"/>
        <xdr:cNvCxnSpPr/>
      </xdr:nvCxnSpPr>
      <xdr:spPr>
        <a:xfrm flipV="1">
          <a:off x="1130300" y="13284053"/>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21627</xdr:rowOff>
    </xdr:from>
    <xdr:to>
      <xdr:col>10</xdr:col>
      <xdr:colOff>165100</xdr:colOff>
      <xdr:row>77</xdr:row>
      <xdr:rowOff>123227</xdr:rowOff>
    </xdr:to>
    <xdr:sp macro="" textlink="">
      <xdr:nvSpPr>
        <xdr:cNvPr id="187" name="フローチャート: 判断 186"/>
        <xdr:cNvSpPr/>
      </xdr:nvSpPr>
      <xdr:spPr>
        <a:xfrm>
          <a:off x="1968500" y="1322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139754</xdr:rowOff>
    </xdr:from>
    <xdr:ext cx="534377" cy="259045"/>
    <xdr:sp macro="" textlink="">
      <xdr:nvSpPr>
        <xdr:cNvPr id="188" name="テキスト ボックス 187"/>
        <xdr:cNvSpPr txBox="1"/>
      </xdr:nvSpPr>
      <xdr:spPr>
        <a:xfrm>
          <a:off x="1752111" y="129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49614</xdr:rowOff>
    </xdr:from>
    <xdr:to>
      <xdr:col>6</xdr:col>
      <xdr:colOff>38100</xdr:colOff>
      <xdr:row>77</xdr:row>
      <xdr:rowOff>151214</xdr:rowOff>
    </xdr:to>
    <xdr:sp macro="" textlink="">
      <xdr:nvSpPr>
        <xdr:cNvPr id="189" name="フローチャート: 判断 188"/>
        <xdr:cNvSpPr/>
      </xdr:nvSpPr>
      <xdr:spPr>
        <a:xfrm>
          <a:off x="1079500" y="1325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142341</xdr:rowOff>
    </xdr:from>
    <xdr:ext cx="534377" cy="259045"/>
    <xdr:sp macro="" textlink="">
      <xdr:nvSpPr>
        <xdr:cNvPr id="190" name="テキスト ボックス 189"/>
        <xdr:cNvSpPr txBox="1"/>
      </xdr:nvSpPr>
      <xdr:spPr>
        <a:xfrm>
          <a:off x="863111" y="133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156516</xdr:rowOff>
    </xdr:from>
    <xdr:to>
      <xdr:col>24</xdr:col>
      <xdr:colOff>114300</xdr:colOff>
      <xdr:row>77</xdr:row>
      <xdr:rowOff>86666</xdr:rowOff>
    </xdr:to>
    <xdr:sp macro="" textlink="">
      <xdr:nvSpPr>
        <xdr:cNvPr id="196" name="楕円 195"/>
        <xdr:cNvSpPr/>
      </xdr:nvSpPr>
      <xdr:spPr>
        <a:xfrm>
          <a:off x="4584700" y="131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7943</xdr:rowOff>
    </xdr:from>
    <xdr:ext cx="534377" cy="259045"/>
    <xdr:sp macro="" textlink="">
      <xdr:nvSpPr>
        <xdr:cNvPr id="197" name="民生費該当値テキスト"/>
        <xdr:cNvSpPr txBox="1"/>
      </xdr:nvSpPr>
      <xdr:spPr>
        <a:xfrm>
          <a:off x="4686300" y="1303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40976</xdr:rowOff>
    </xdr:from>
    <xdr:to>
      <xdr:col>20</xdr:col>
      <xdr:colOff>38100</xdr:colOff>
      <xdr:row>77</xdr:row>
      <xdr:rowOff>142576</xdr:rowOff>
    </xdr:to>
    <xdr:sp macro="" textlink="">
      <xdr:nvSpPr>
        <xdr:cNvPr id="198" name="楕円 197"/>
        <xdr:cNvSpPr/>
      </xdr:nvSpPr>
      <xdr:spPr>
        <a:xfrm>
          <a:off x="3746500" y="132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159103</xdr:rowOff>
    </xdr:from>
    <xdr:ext cx="534377" cy="259045"/>
    <xdr:sp macro="" textlink="">
      <xdr:nvSpPr>
        <xdr:cNvPr id="199" name="テキスト ボックス 198"/>
        <xdr:cNvSpPr txBox="1"/>
      </xdr:nvSpPr>
      <xdr:spPr>
        <a:xfrm>
          <a:off x="3517411" y="130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10376</xdr:rowOff>
    </xdr:from>
    <xdr:to>
      <xdr:col>15</xdr:col>
      <xdr:colOff>101600</xdr:colOff>
      <xdr:row>77</xdr:row>
      <xdr:rowOff>111976</xdr:rowOff>
    </xdr:to>
    <xdr:sp macro="" textlink="">
      <xdr:nvSpPr>
        <xdr:cNvPr id="200" name="楕円 199"/>
        <xdr:cNvSpPr/>
      </xdr:nvSpPr>
      <xdr:spPr>
        <a:xfrm>
          <a:off x="2857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128503</xdr:rowOff>
    </xdr:from>
    <xdr:ext cx="534377" cy="259045"/>
    <xdr:sp macro="" textlink="">
      <xdr:nvSpPr>
        <xdr:cNvPr id="201" name="テキスト ボックス 200"/>
        <xdr:cNvSpPr txBox="1"/>
      </xdr:nvSpPr>
      <xdr:spPr>
        <a:xfrm>
          <a:off x="2641111" y="129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31603</xdr:rowOff>
    </xdr:from>
    <xdr:to>
      <xdr:col>10</xdr:col>
      <xdr:colOff>165100</xdr:colOff>
      <xdr:row>77</xdr:row>
      <xdr:rowOff>133203</xdr:rowOff>
    </xdr:to>
    <xdr:sp macro="" textlink="">
      <xdr:nvSpPr>
        <xdr:cNvPr id="202" name="楕円 201"/>
        <xdr:cNvSpPr/>
      </xdr:nvSpPr>
      <xdr:spPr>
        <a:xfrm>
          <a:off x="1968500" y="132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124330</xdr:rowOff>
    </xdr:from>
    <xdr:ext cx="534377" cy="259045"/>
    <xdr:sp macro="" textlink="">
      <xdr:nvSpPr>
        <xdr:cNvPr id="203" name="テキスト ボックス 202"/>
        <xdr:cNvSpPr txBox="1"/>
      </xdr:nvSpPr>
      <xdr:spPr>
        <a:xfrm>
          <a:off x="1752111" y="133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45417</xdr:rowOff>
    </xdr:from>
    <xdr:to>
      <xdr:col>6</xdr:col>
      <xdr:colOff>38100</xdr:colOff>
      <xdr:row>77</xdr:row>
      <xdr:rowOff>147017</xdr:rowOff>
    </xdr:to>
    <xdr:sp macro="" textlink="">
      <xdr:nvSpPr>
        <xdr:cNvPr id="204" name="楕円 203"/>
        <xdr:cNvSpPr/>
      </xdr:nvSpPr>
      <xdr:spPr>
        <a:xfrm>
          <a:off x="1079500" y="132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163544</xdr:rowOff>
    </xdr:from>
    <xdr:ext cx="534377" cy="259045"/>
    <xdr:sp macro="" textlink="">
      <xdr:nvSpPr>
        <xdr:cNvPr id="205" name="テキスト ボックス 204"/>
        <xdr:cNvSpPr txBox="1"/>
      </xdr:nvSpPr>
      <xdr:spPr>
        <a:xfrm>
          <a:off x="863111" y="130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25857</xdr:rowOff>
    </xdr:from>
    <xdr:to>
      <xdr:col>24</xdr:col>
      <xdr:colOff>63500</xdr:colOff>
      <xdr:row>95</xdr:row>
      <xdr:rowOff>43962</xdr:rowOff>
    </xdr:to>
    <xdr:cxnSp macro="">
      <xdr:nvCxnSpPr>
        <xdr:cNvPr id="231" name="直線コネクタ 230"/>
        <xdr:cNvCxnSpPr/>
      </xdr:nvCxnSpPr>
      <xdr:spPr>
        <a:xfrm>
          <a:off x="3797300" y="16313607"/>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25857</xdr:rowOff>
    </xdr:from>
    <xdr:to>
      <xdr:col>19</xdr:col>
      <xdr:colOff>177800</xdr:colOff>
      <xdr:row>95</xdr:row>
      <xdr:rowOff>71394</xdr:rowOff>
    </xdr:to>
    <xdr:cxnSp macro="">
      <xdr:nvCxnSpPr>
        <xdr:cNvPr id="234" name="直線コネクタ 233"/>
        <xdr:cNvCxnSpPr/>
      </xdr:nvCxnSpPr>
      <xdr:spPr>
        <a:xfrm flipV="1">
          <a:off x="2908300" y="1631360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71394</xdr:rowOff>
    </xdr:from>
    <xdr:to>
      <xdr:col>15</xdr:col>
      <xdr:colOff>50800</xdr:colOff>
      <xdr:row>95</xdr:row>
      <xdr:rowOff>78710</xdr:rowOff>
    </xdr:to>
    <xdr:cxnSp macro="">
      <xdr:nvCxnSpPr>
        <xdr:cNvPr id="237" name="直線コネクタ 236"/>
        <xdr:cNvCxnSpPr/>
      </xdr:nvCxnSpPr>
      <xdr:spPr>
        <a:xfrm flipV="1">
          <a:off x="2019300" y="1635914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11044</xdr:rowOff>
    </xdr:from>
    <xdr:to>
      <xdr:col>10</xdr:col>
      <xdr:colOff>114300</xdr:colOff>
      <xdr:row>95</xdr:row>
      <xdr:rowOff>78710</xdr:rowOff>
    </xdr:to>
    <xdr:cxnSp macro="">
      <xdr:nvCxnSpPr>
        <xdr:cNvPr id="240" name="直線コネクタ 239"/>
        <xdr:cNvCxnSpPr/>
      </xdr:nvCxnSpPr>
      <xdr:spPr>
        <a:xfrm>
          <a:off x="1130300" y="15955894"/>
          <a:ext cx="889000" cy="4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10993</xdr:rowOff>
    </xdr:from>
    <xdr:to>
      <xdr:col>10</xdr:col>
      <xdr:colOff>165100</xdr:colOff>
      <xdr:row>93</xdr:row>
      <xdr:rowOff>112593</xdr:rowOff>
    </xdr:to>
    <xdr:sp macro="" textlink="">
      <xdr:nvSpPr>
        <xdr:cNvPr id="241" name="フローチャート: 判断 240"/>
        <xdr:cNvSpPr/>
      </xdr:nvSpPr>
      <xdr:spPr>
        <a:xfrm>
          <a:off x="1968500" y="159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129120</xdr:rowOff>
    </xdr:from>
    <xdr:ext cx="534377" cy="259045"/>
    <xdr:sp macro="" textlink="">
      <xdr:nvSpPr>
        <xdr:cNvPr id="242" name="テキスト ボックス 241"/>
        <xdr:cNvSpPr txBox="1"/>
      </xdr:nvSpPr>
      <xdr:spPr>
        <a:xfrm>
          <a:off x="1752111" y="157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124470</xdr:rowOff>
    </xdr:from>
    <xdr:to>
      <xdr:col>6</xdr:col>
      <xdr:colOff>38100</xdr:colOff>
      <xdr:row>93</xdr:row>
      <xdr:rowOff>54620</xdr:rowOff>
    </xdr:to>
    <xdr:sp macro="" textlink="">
      <xdr:nvSpPr>
        <xdr:cNvPr id="243" name="フローチャート: 判断 242"/>
        <xdr:cNvSpPr/>
      </xdr:nvSpPr>
      <xdr:spPr>
        <a:xfrm>
          <a:off x="1079500" y="1589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71147</xdr:rowOff>
    </xdr:from>
    <xdr:ext cx="534377" cy="259045"/>
    <xdr:sp macro="" textlink="">
      <xdr:nvSpPr>
        <xdr:cNvPr id="244" name="テキスト ボックス 243"/>
        <xdr:cNvSpPr txBox="1"/>
      </xdr:nvSpPr>
      <xdr:spPr>
        <a:xfrm>
          <a:off x="863111" y="1567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164612</xdr:rowOff>
    </xdr:from>
    <xdr:to>
      <xdr:col>24</xdr:col>
      <xdr:colOff>114300</xdr:colOff>
      <xdr:row>95</xdr:row>
      <xdr:rowOff>94762</xdr:rowOff>
    </xdr:to>
    <xdr:sp macro="" textlink="">
      <xdr:nvSpPr>
        <xdr:cNvPr id="250" name="楕円 249"/>
        <xdr:cNvSpPr/>
      </xdr:nvSpPr>
      <xdr:spPr>
        <a:xfrm>
          <a:off x="4584700" y="1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16039</xdr:rowOff>
    </xdr:from>
    <xdr:ext cx="534377" cy="259045"/>
    <xdr:sp macro="" textlink="">
      <xdr:nvSpPr>
        <xdr:cNvPr id="251" name="衛生費該当値テキスト"/>
        <xdr:cNvSpPr txBox="1"/>
      </xdr:nvSpPr>
      <xdr:spPr>
        <a:xfrm>
          <a:off x="4686300" y="1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146507</xdr:rowOff>
    </xdr:from>
    <xdr:to>
      <xdr:col>20</xdr:col>
      <xdr:colOff>38100</xdr:colOff>
      <xdr:row>95</xdr:row>
      <xdr:rowOff>76657</xdr:rowOff>
    </xdr:to>
    <xdr:sp macro="" textlink="">
      <xdr:nvSpPr>
        <xdr:cNvPr id="252" name="楕円 251"/>
        <xdr:cNvSpPr/>
      </xdr:nvSpPr>
      <xdr:spPr>
        <a:xfrm>
          <a:off x="3746500" y="162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93184</xdr:rowOff>
    </xdr:from>
    <xdr:ext cx="534377" cy="259045"/>
    <xdr:sp macro="" textlink="">
      <xdr:nvSpPr>
        <xdr:cNvPr id="253" name="テキスト ボックス 252"/>
        <xdr:cNvSpPr txBox="1"/>
      </xdr:nvSpPr>
      <xdr:spPr>
        <a:xfrm>
          <a:off x="3517411" y="160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20594</xdr:rowOff>
    </xdr:from>
    <xdr:to>
      <xdr:col>15</xdr:col>
      <xdr:colOff>101600</xdr:colOff>
      <xdr:row>95</xdr:row>
      <xdr:rowOff>122194</xdr:rowOff>
    </xdr:to>
    <xdr:sp macro="" textlink="">
      <xdr:nvSpPr>
        <xdr:cNvPr id="254" name="楕円 253"/>
        <xdr:cNvSpPr/>
      </xdr:nvSpPr>
      <xdr:spPr>
        <a:xfrm>
          <a:off x="2857500" y="1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138721</xdr:rowOff>
    </xdr:from>
    <xdr:ext cx="534377" cy="259045"/>
    <xdr:sp macro="" textlink="">
      <xdr:nvSpPr>
        <xdr:cNvPr id="255" name="テキスト ボックス 254"/>
        <xdr:cNvSpPr txBox="1"/>
      </xdr:nvSpPr>
      <xdr:spPr>
        <a:xfrm>
          <a:off x="2641111" y="160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27910</xdr:rowOff>
    </xdr:from>
    <xdr:to>
      <xdr:col>10</xdr:col>
      <xdr:colOff>165100</xdr:colOff>
      <xdr:row>95</xdr:row>
      <xdr:rowOff>129510</xdr:rowOff>
    </xdr:to>
    <xdr:sp macro="" textlink="">
      <xdr:nvSpPr>
        <xdr:cNvPr id="256" name="楕円 255"/>
        <xdr:cNvSpPr/>
      </xdr:nvSpPr>
      <xdr:spPr>
        <a:xfrm>
          <a:off x="1968500" y="163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120637</xdr:rowOff>
    </xdr:from>
    <xdr:ext cx="534377" cy="259045"/>
    <xdr:sp macro="" textlink="">
      <xdr:nvSpPr>
        <xdr:cNvPr id="257" name="テキスト ボックス 256"/>
        <xdr:cNvSpPr txBox="1"/>
      </xdr:nvSpPr>
      <xdr:spPr>
        <a:xfrm>
          <a:off x="1752111" y="164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131694</xdr:rowOff>
    </xdr:from>
    <xdr:to>
      <xdr:col>6</xdr:col>
      <xdr:colOff>38100</xdr:colOff>
      <xdr:row>93</xdr:row>
      <xdr:rowOff>61844</xdr:rowOff>
    </xdr:to>
    <xdr:sp macro="" textlink="">
      <xdr:nvSpPr>
        <xdr:cNvPr id="258" name="楕円 257"/>
        <xdr:cNvSpPr/>
      </xdr:nvSpPr>
      <xdr:spPr>
        <a:xfrm>
          <a:off x="1079500" y="159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52971</xdr:rowOff>
    </xdr:from>
    <xdr:ext cx="534377" cy="259045"/>
    <xdr:sp macro="" textlink="">
      <xdr:nvSpPr>
        <xdr:cNvPr id="259" name="テキスト ボックス 258"/>
        <xdr:cNvSpPr txBox="1"/>
      </xdr:nvSpPr>
      <xdr:spPr>
        <a:xfrm>
          <a:off x="863111" y="159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53594</xdr:rowOff>
    </xdr:from>
    <xdr:to>
      <xdr:col>54</xdr:col>
      <xdr:colOff>189865</xdr:colOff>
      <xdr:row>38</xdr:row>
      <xdr:rowOff>44831</xdr:rowOff>
    </xdr:to>
    <xdr:cxnSp macro="">
      <xdr:nvCxnSpPr>
        <xdr:cNvPr id="281" name="直線コネクタ 280"/>
        <xdr:cNvCxnSpPr/>
      </xdr:nvCxnSpPr>
      <xdr:spPr>
        <a:xfrm flipV="1">
          <a:off x="10475595" y="5882894"/>
          <a:ext cx="1270" cy="677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48658</xdr:rowOff>
    </xdr:from>
    <xdr:ext cx="378565" cy="259045"/>
    <xdr:sp macro="" textlink="">
      <xdr:nvSpPr>
        <xdr:cNvPr id="282" name="労働費最小値テキスト"/>
        <xdr:cNvSpPr txBox="1"/>
      </xdr:nvSpPr>
      <xdr:spPr>
        <a:xfrm>
          <a:off x="10528300" y="656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44831</xdr:rowOff>
    </xdr:from>
    <xdr:to>
      <xdr:col>55</xdr:col>
      <xdr:colOff>88900</xdr:colOff>
      <xdr:row>38</xdr:row>
      <xdr:rowOff>44831</xdr:rowOff>
    </xdr:to>
    <xdr:cxnSp macro="">
      <xdr:nvCxnSpPr>
        <xdr:cNvPr id="283" name="直線コネクタ 282"/>
        <xdr:cNvCxnSpPr/>
      </xdr:nvCxnSpPr>
      <xdr:spPr>
        <a:xfrm>
          <a:off x="10388600" y="65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271</xdr:rowOff>
    </xdr:from>
    <xdr:ext cx="469744" cy="259045"/>
    <xdr:sp macro="" textlink="">
      <xdr:nvSpPr>
        <xdr:cNvPr id="284" name="労働費最大値テキスト"/>
        <xdr:cNvSpPr txBox="1"/>
      </xdr:nvSpPr>
      <xdr:spPr>
        <a:xfrm>
          <a:off x="10528300" y="56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53594</xdr:rowOff>
    </xdr:from>
    <xdr:to>
      <xdr:col>55</xdr:col>
      <xdr:colOff>88900</xdr:colOff>
      <xdr:row>34</xdr:row>
      <xdr:rowOff>53594</xdr:rowOff>
    </xdr:to>
    <xdr:cxnSp macro="">
      <xdr:nvCxnSpPr>
        <xdr:cNvPr id="285" name="直線コネクタ 284"/>
        <xdr:cNvCxnSpPr/>
      </xdr:nvCxnSpPr>
      <xdr:spPr>
        <a:xfrm>
          <a:off x="10388600" y="5882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33401</xdr:rowOff>
    </xdr:from>
    <xdr:to>
      <xdr:col>55</xdr:col>
      <xdr:colOff>0</xdr:colOff>
      <xdr:row>35</xdr:row>
      <xdr:rowOff>39878</xdr:rowOff>
    </xdr:to>
    <xdr:cxnSp macro="">
      <xdr:nvCxnSpPr>
        <xdr:cNvPr id="286" name="直線コネクタ 285"/>
        <xdr:cNvCxnSpPr/>
      </xdr:nvCxnSpPr>
      <xdr:spPr>
        <a:xfrm>
          <a:off x="9639300" y="603415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148480</xdr:rowOff>
    </xdr:from>
    <xdr:ext cx="378565" cy="259045"/>
    <xdr:sp macro="" textlink="">
      <xdr:nvSpPr>
        <xdr:cNvPr id="287" name="労働費平均値テキスト"/>
        <xdr:cNvSpPr txBox="1"/>
      </xdr:nvSpPr>
      <xdr:spPr>
        <a:xfrm>
          <a:off x="10528300" y="63206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288" name="フローチャート: 判断 287"/>
        <xdr:cNvSpPr/>
      </xdr:nvSpPr>
      <xdr:spPr>
        <a:xfrm>
          <a:off x="104267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33401</xdr:rowOff>
    </xdr:from>
    <xdr:to>
      <xdr:col>50</xdr:col>
      <xdr:colOff>114300</xdr:colOff>
      <xdr:row>35</xdr:row>
      <xdr:rowOff>119888</xdr:rowOff>
    </xdr:to>
    <xdr:cxnSp macro="">
      <xdr:nvCxnSpPr>
        <xdr:cNvPr id="289" name="直線コネクタ 288"/>
        <xdr:cNvCxnSpPr/>
      </xdr:nvCxnSpPr>
      <xdr:spPr>
        <a:xfrm flipV="1">
          <a:off x="8750300" y="6034151"/>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160147</xdr:rowOff>
    </xdr:from>
    <xdr:to>
      <xdr:col>50</xdr:col>
      <xdr:colOff>165100</xdr:colOff>
      <xdr:row>37</xdr:row>
      <xdr:rowOff>90297</xdr:rowOff>
    </xdr:to>
    <xdr:sp macro="" textlink="">
      <xdr:nvSpPr>
        <xdr:cNvPr id="290" name="フローチャート: 判断 289"/>
        <xdr:cNvSpPr/>
      </xdr:nvSpPr>
      <xdr:spPr>
        <a:xfrm>
          <a:off x="9588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81424</xdr:rowOff>
    </xdr:from>
    <xdr:ext cx="378565" cy="259045"/>
    <xdr:sp macro="" textlink="">
      <xdr:nvSpPr>
        <xdr:cNvPr id="291" name="テキスト ボックス 290"/>
        <xdr:cNvSpPr txBox="1"/>
      </xdr:nvSpPr>
      <xdr:spPr>
        <a:xfrm>
          <a:off x="9437317"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114935</xdr:rowOff>
    </xdr:from>
    <xdr:to>
      <xdr:col>45</xdr:col>
      <xdr:colOff>177800</xdr:colOff>
      <xdr:row>35</xdr:row>
      <xdr:rowOff>119888</xdr:rowOff>
    </xdr:to>
    <xdr:cxnSp macro="">
      <xdr:nvCxnSpPr>
        <xdr:cNvPr id="292" name="直線コネクタ 291"/>
        <xdr:cNvCxnSpPr/>
      </xdr:nvCxnSpPr>
      <xdr:spPr>
        <a:xfrm>
          <a:off x="7861300" y="5429885"/>
          <a:ext cx="889000" cy="69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127762</xdr:rowOff>
    </xdr:from>
    <xdr:to>
      <xdr:col>46</xdr:col>
      <xdr:colOff>38100</xdr:colOff>
      <xdr:row>37</xdr:row>
      <xdr:rowOff>57912</xdr:rowOff>
    </xdr:to>
    <xdr:sp macro="" textlink="">
      <xdr:nvSpPr>
        <xdr:cNvPr id="293" name="フローチャート: 判断 292"/>
        <xdr:cNvSpPr/>
      </xdr:nvSpPr>
      <xdr:spPr>
        <a:xfrm>
          <a:off x="86995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49039</xdr:rowOff>
    </xdr:from>
    <xdr:ext cx="378565" cy="259045"/>
    <xdr:sp macro="" textlink="">
      <xdr:nvSpPr>
        <xdr:cNvPr id="294" name="テキスト ボックス 293"/>
        <xdr:cNvSpPr txBox="1"/>
      </xdr:nvSpPr>
      <xdr:spPr>
        <a:xfrm>
          <a:off x="8561017" y="6392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114935</xdr:rowOff>
    </xdr:from>
    <xdr:to>
      <xdr:col>41</xdr:col>
      <xdr:colOff>50800</xdr:colOff>
      <xdr:row>34</xdr:row>
      <xdr:rowOff>135128</xdr:rowOff>
    </xdr:to>
    <xdr:cxnSp macro="">
      <xdr:nvCxnSpPr>
        <xdr:cNvPr id="295" name="直線コネクタ 294"/>
        <xdr:cNvCxnSpPr/>
      </xdr:nvCxnSpPr>
      <xdr:spPr>
        <a:xfrm flipV="1">
          <a:off x="6972300" y="5429885"/>
          <a:ext cx="889000" cy="5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90043</xdr:rowOff>
    </xdr:from>
    <xdr:to>
      <xdr:col>41</xdr:col>
      <xdr:colOff>101600</xdr:colOff>
      <xdr:row>36</xdr:row>
      <xdr:rowOff>20193</xdr:rowOff>
    </xdr:to>
    <xdr:sp macro="" textlink="">
      <xdr:nvSpPr>
        <xdr:cNvPr id="296" name="フローチャート: 判断 295"/>
        <xdr:cNvSpPr/>
      </xdr:nvSpPr>
      <xdr:spPr>
        <a:xfrm>
          <a:off x="7810500" y="609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11320</xdr:rowOff>
    </xdr:from>
    <xdr:ext cx="469744" cy="259045"/>
    <xdr:sp macro="" textlink="">
      <xdr:nvSpPr>
        <xdr:cNvPr id="297" name="テキスト ボックス 296"/>
        <xdr:cNvSpPr txBox="1"/>
      </xdr:nvSpPr>
      <xdr:spPr>
        <a:xfrm>
          <a:off x="7626428"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146050</xdr:rowOff>
    </xdr:from>
    <xdr:to>
      <xdr:col>36</xdr:col>
      <xdr:colOff>165100</xdr:colOff>
      <xdr:row>35</xdr:row>
      <xdr:rowOff>76200</xdr:rowOff>
    </xdr:to>
    <xdr:sp macro="" textlink="">
      <xdr:nvSpPr>
        <xdr:cNvPr id="298" name="フローチャート: 判断 297"/>
        <xdr:cNvSpPr/>
      </xdr:nvSpPr>
      <xdr:spPr>
        <a:xfrm>
          <a:off x="6921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67327</xdr:rowOff>
    </xdr:from>
    <xdr:ext cx="469744" cy="259045"/>
    <xdr:sp macro="" textlink="">
      <xdr:nvSpPr>
        <xdr:cNvPr id="299" name="テキスト ボックス 298"/>
        <xdr:cNvSpPr txBox="1"/>
      </xdr:nvSpPr>
      <xdr:spPr>
        <a:xfrm>
          <a:off x="6737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160528</xdr:rowOff>
    </xdr:from>
    <xdr:to>
      <xdr:col>55</xdr:col>
      <xdr:colOff>50800</xdr:colOff>
      <xdr:row>35</xdr:row>
      <xdr:rowOff>90678</xdr:rowOff>
    </xdr:to>
    <xdr:sp macro="" textlink="">
      <xdr:nvSpPr>
        <xdr:cNvPr id="305" name="楕円 304"/>
        <xdr:cNvSpPr/>
      </xdr:nvSpPr>
      <xdr:spPr>
        <a:xfrm>
          <a:off x="104267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11955</xdr:rowOff>
    </xdr:from>
    <xdr:ext cx="469744" cy="259045"/>
    <xdr:sp macro="" textlink="">
      <xdr:nvSpPr>
        <xdr:cNvPr id="306" name="労働費該当値テキスト"/>
        <xdr:cNvSpPr txBox="1"/>
      </xdr:nvSpPr>
      <xdr:spPr>
        <a:xfrm>
          <a:off x="10528300" y="584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154051</xdr:rowOff>
    </xdr:from>
    <xdr:to>
      <xdr:col>50</xdr:col>
      <xdr:colOff>165100</xdr:colOff>
      <xdr:row>35</xdr:row>
      <xdr:rowOff>84201</xdr:rowOff>
    </xdr:to>
    <xdr:sp macro="" textlink="">
      <xdr:nvSpPr>
        <xdr:cNvPr id="307" name="楕円 306"/>
        <xdr:cNvSpPr/>
      </xdr:nvSpPr>
      <xdr:spPr>
        <a:xfrm>
          <a:off x="9588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100728</xdr:rowOff>
    </xdr:from>
    <xdr:ext cx="469744" cy="259045"/>
    <xdr:sp macro="" textlink="">
      <xdr:nvSpPr>
        <xdr:cNvPr id="308" name="テキスト ボックス 307"/>
        <xdr:cNvSpPr txBox="1"/>
      </xdr:nvSpPr>
      <xdr:spPr>
        <a:xfrm>
          <a:off x="93917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69088</xdr:rowOff>
    </xdr:from>
    <xdr:to>
      <xdr:col>46</xdr:col>
      <xdr:colOff>38100</xdr:colOff>
      <xdr:row>35</xdr:row>
      <xdr:rowOff>170688</xdr:rowOff>
    </xdr:to>
    <xdr:sp macro="" textlink="">
      <xdr:nvSpPr>
        <xdr:cNvPr id="309" name="楕円 308"/>
        <xdr:cNvSpPr/>
      </xdr:nvSpPr>
      <xdr:spPr>
        <a:xfrm>
          <a:off x="8699500" y="60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15765</xdr:rowOff>
    </xdr:from>
    <xdr:ext cx="469744" cy="259045"/>
    <xdr:sp macro="" textlink="">
      <xdr:nvSpPr>
        <xdr:cNvPr id="310" name="テキスト ボックス 309"/>
        <xdr:cNvSpPr txBox="1"/>
      </xdr:nvSpPr>
      <xdr:spPr>
        <a:xfrm>
          <a:off x="8515428" y="584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64135</xdr:rowOff>
    </xdr:from>
    <xdr:to>
      <xdr:col>41</xdr:col>
      <xdr:colOff>101600</xdr:colOff>
      <xdr:row>31</xdr:row>
      <xdr:rowOff>165735</xdr:rowOff>
    </xdr:to>
    <xdr:sp macro="" textlink="">
      <xdr:nvSpPr>
        <xdr:cNvPr id="311" name="楕円 310"/>
        <xdr:cNvSpPr/>
      </xdr:nvSpPr>
      <xdr:spPr>
        <a:xfrm>
          <a:off x="7810500" y="53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10812</xdr:rowOff>
    </xdr:from>
    <xdr:ext cx="469744" cy="259045"/>
    <xdr:sp macro="" textlink="">
      <xdr:nvSpPr>
        <xdr:cNvPr id="312" name="テキスト ボックス 311"/>
        <xdr:cNvSpPr txBox="1"/>
      </xdr:nvSpPr>
      <xdr:spPr>
        <a:xfrm>
          <a:off x="7626428" y="51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84328</xdr:rowOff>
    </xdr:from>
    <xdr:to>
      <xdr:col>36</xdr:col>
      <xdr:colOff>165100</xdr:colOff>
      <xdr:row>35</xdr:row>
      <xdr:rowOff>14478</xdr:rowOff>
    </xdr:to>
    <xdr:sp macro="" textlink="">
      <xdr:nvSpPr>
        <xdr:cNvPr id="313" name="楕円 312"/>
        <xdr:cNvSpPr/>
      </xdr:nvSpPr>
      <xdr:spPr>
        <a:xfrm>
          <a:off x="6921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31005</xdr:rowOff>
    </xdr:from>
    <xdr:ext cx="469744" cy="259045"/>
    <xdr:sp macro="" textlink="">
      <xdr:nvSpPr>
        <xdr:cNvPr id="314" name="テキスト ボックス 313"/>
        <xdr:cNvSpPr txBox="1"/>
      </xdr:nvSpPr>
      <xdr:spPr>
        <a:xfrm>
          <a:off x="6737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8" name="直線コネクタ 337"/>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9" name="農林水産業費最小値テキスト"/>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0" name="直線コネクタ 339"/>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1" name="農林水産業費最大値テキスト"/>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2" name="直線コネクタ 341"/>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19032</xdr:rowOff>
    </xdr:from>
    <xdr:to>
      <xdr:col>55</xdr:col>
      <xdr:colOff>0</xdr:colOff>
      <xdr:row>53</xdr:row>
      <xdr:rowOff>90681</xdr:rowOff>
    </xdr:to>
    <xdr:cxnSp macro="">
      <xdr:nvCxnSpPr>
        <xdr:cNvPr id="343" name="直線コネクタ 342"/>
        <xdr:cNvCxnSpPr/>
      </xdr:nvCxnSpPr>
      <xdr:spPr>
        <a:xfrm flipV="1">
          <a:off x="9639300" y="9105882"/>
          <a:ext cx="8382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4" name="農林水産業費平均値テキスト"/>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5" name="フローチャート: 判断 344"/>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61160</xdr:rowOff>
    </xdr:from>
    <xdr:to>
      <xdr:col>50</xdr:col>
      <xdr:colOff>114300</xdr:colOff>
      <xdr:row>53</xdr:row>
      <xdr:rowOff>90681</xdr:rowOff>
    </xdr:to>
    <xdr:cxnSp macro="">
      <xdr:nvCxnSpPr>
        <xdr:cNvPr id="346" name="直線コネクタ 345"/>
        <xdr:cNvCxnSpPr/>
      </xdr:nvCxnSpPr>
      <xdr:spPr>
        <a:xfrm>
          <a:off x="8750300" y="9148010"/>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7" name="フローチャート: 判断 346"/>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8" name="テキスト ボックス 347"/>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61160</xdr:rowOff>
    </xdr:from>
    <xdr:to>
      <xdr:col>45</xdr:col>
      <xdr:colOff>177800</xdr:colOff>
      <xdr:row>54</xdr:row>
      <xdr:rowOff>41402</xdr:rowOff>
    </xdr:to>
    <xdr:cxnSp macro="">
      <xdr:nvCxnSpPr>
        <xdr:cNvPr id="349" name="直線コネクタ 348"/>
        <xdr:cNvCxnSpPr/>
      </xdr:nvCxnSpPr>
      <xdr:spPr>
        <a:xfrm flipV="1">
          <a:off x="7861300" y="9148010"/>
          <a:ext cx="889000" cy="1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0" name="フローチャート: 判断 349"/>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1" name="テキスト ボックス 350"/>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41402</xdr:rowOff>
    </xdr:from>
    <xdr:to>
      <xdr:col>41</xdr:col>
      <xdr:colOff>50800</xdr:colOff>
      <xdr:row>54</xdr:row>
      <xdr:rowOff>47051</xdr:rowOff>
    </xdr:to>
    <xdr:cxnSp macro="">
      <xdr:nvCxnSpPr>
        <xdr:cNvPr id="352" name="直線コネクタ 351"/>
        <xdr:cNvCxnSpPr/>
      </xdr:nvCxnSpPr>
      <xdr:spPr>
        <a:xfrm flipV="1">
          <a:off x="6972300" y="929970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40927</xdr:rowOff>
    </xdr:from>
    <xdr:to>
      <xdr:col>41</xdr:col>
      <xdr:colOff>101600</xdr:colOff>
      <xdr:row>53</xdr:row>
      <xdr:rowOff>142527</xdr:rowOff>
    </xdr:to>
    <xdr:sp macro="" textlink="">
      <xdr:nvSpPr>
        <xdr:cNvPr id="353" name="フローチャート: 判断 352"/>
        <xdr:cNvSpPr/>
      </xdr:nvSpPr>
      <xdr:spPr>
        <a:xfrm>
          <a:off x="7810500" y="9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159054</xdr:rowOff>
    </xdr:from>
    <xdr:ext cx="534377" cy="259045"/>
    <xdr:sp macro="" textlink="">
      <xdr:nvSpPr>
        <xdr:cNvPr id="354" name="テキスト ボックス 353"/>
        <xdr:cNvSpPr txBox="1"/>
      </xdr:nvSpPr>
      <xdr:spPr>
        <a:xfrm>
          <a:off x="7594111" y="890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99383</xdr:rowOff>
    </xdr:from>
    <xdr:to>
      <xdr:col>36</xdr:col>
      <xdr:colOff>165100</xdr:colOff>
      <xdr:row>54</xdr:row>
      <xdr:rowOff>29533</xdr:rowOff>
    </xdr:to>
    <xdr:sp macro="" textlink="">
      <xdr:nvSpPr>
        <xdr:cNvPr id="355" name="フローチャート: 判断 354"/>
        <xdr:cNvSpPr/>
      </xdr:nvSpPr>
      <xdr:spPr>
        <a:xfrm>
          <a:off x="6921500" y="918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46060</xdr:rowOff>
    </xdr:from>
    <xdr:ext cx="534377" cy="259045"/>
    <xdr:sp macro="" textlink="">
      <xdr:nvSpPr>
        <xdr:cNvPr id="356" name="テキスト ボックス 355"/>
        <xdr:cNvSpPr txBox="1"/>
      </xdr:nvSpPr>
      <xdr:spPr>
        <a:xfrm>
          <a:off x="6705111" y="89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139682</xdr:rowOff>
    </xdr:from>
    <xdr:to>
      <xdr:col>55</xdr:col>
      <xdr:colOff>50800</xdr:colOff>
      <xdr:row>53</xdr:row>
      <xdr:rowOff>69832</xdr:rowOff>
    </xdr:to>
    <xdr:sp macro="" textlink="">
      <xdr:nvSpPr>
        <xdr:cNvPr id="362" name="楕円 361"/>
        <xdr:cNvSpPr/>
      </xdr:nvSpPr>
      <xdr:spPr>
        <a:xfrm>
          <a:off x="10426700" y="9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162559</xdr:rowOff>
    </xdr:from>
    <xdr:ext cx="534377" cy="259045"/>
    <xdr:sp macro="" textlink="">
      <xdr:nvSpPr>
        <xdr:cNvPr id="363" name="農林水産業費該当値テキスト"/>
        <xdr:cNvSpPr txBox="1"/>
      </xdr:nvSpPr>
      <xdr:spPr>
        <a:xfrm>
          <a:off x="10528300" y="89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39881</xdr:rowOff>
    </xdr:from>
    <xdr:to>
      <xdr:col>50</xdr:col>
      <xdr:colOff>165100</xdr:colOff>
      <xdr:row>53</xdr:row>
      <xdr:rowOff>141481</xdr:rowOff>
    </xdr:to>
    <xdr:sp macro="" textlink="">
      <xdr:nvSpPr>
        <xdr:cNvPr id="364" name="楕円 363"/>
        <xdr:cNvSpPr/>
      </xdr:nvSpPr>
      <xdr:spPr>
        <a:xfrm>
          <a:off x="9588500" y="91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158008</xdr:rowOff>
    </xdr:from>
    <xdr:ext cx="534377" cy="259045"/>
    <xdr:sp macro="" textlink="">
      <xdr:nvSpPr>
        <xdr:cNvPr id="365" name="テキスト ボックス 364"/>
        <xdr:cNvSpPr txBox="1"/>
      </xdr:nvSpPr>
      <xdr:spPr>
        <a:xfrm>
          <a:off x="9359411" y="89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10360</xdr:rowOff>
    </xdr:from>
    <xdr:to>
      <xdr:col>46</xdr:col>
      <xdr:colOff>38100</xdr:colOff>
      <xdr:row>53</xdr:row>
      <xdr:rowOff>111960</xdr:rowOff>
    </xdr:to>
    <xdr:sp macro="" textlink="">
      <xdr:nvSpPr>
        <xdr:cNvPr id="366" name="楕円 365"/>
        <xdr:cNvSpPr/>
      </xdr:nvSpPr>
      <xdr:spPr>
        <a:xfrm>
          <a:off x="8699500" y="90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128487</xdr:rowOff>
    </xdr:from>
    <xdr:ext cx="534377" cy="259045"/>
    <xdr:sp macro="" textlink="">
      <xdr:nvSpPr>
        <xdr:cNvPr id="367" name="テキスト ボックス 366"/>
        <xdr:cNvSpPr txBox="1"/>
      </xdr:nvSpPr>
      <xdr:spPr>
        <a:xfrm>
          <a:off x="8483111" y="88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162052</xdr:rowOff>
    </xdr:from>
    <xdr:to>
      <xdr:col>41</xdr:col>
      <xdr:colOff>101600</xdr:colOff>
      <xdr:row>54</xdr:row>
      <xdr:rowOff>92202</xdr:rowOff>
    </xdr:to>
    <xdr:sp macro="" textlink="">
      <xdr:nvSpPr>
        <xdr:cNvPr id="368" name="楕円 367"/>
        <xdr:cNvSpPr/>
      </xdr:nvSpPr>
      <xdr:spPr>
        <a:xfrm>
          <a:off x="7810500" y="92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83329</xdr:rowOff>
    </xdr:from>
    <xdr:ext cx="534377" cy="259045"/>
    <xdr:sp macro="" textlink="">
      <xdr:nvSpPr>
        <xdr:cNvPr id="369" name="テキスト ボックス 368"/>
        <xdr:cNvSpPr txBox="1"/>
      </xdr:nvSpPr>
      <xdr:spPr>
        <a:xfrm>
          <a:off x="7594111" y="93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167701</xdr:rowOff>
    </xdr:from>
    <xdr:to>
      <xdr:col>36</xdr:col>
      <xdr:colOff>165100</xdr:colOff>
      <xdr:row>54</xdr:row>
      <xdr:rowOff>97851</xdr:rowOff>
    </xdr:to>
    <xdr:sp macro="" textlink="">
      <xdr:nvSpPr>
        <xdr:cNvPr id="370" name="楕円 369"/>
        <xdr:cNvSpPr/>
      </xdr:nvSpPr>
      <xdr:spPr>
        <a:xfrm>
          <a:off x="6921500" y="92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88978</xdr:rowOff>
    </xdr:from>
    <xdr:ext cx="534377" cy="259045"/>
    <xdr:sp macro="" textlink="">
      <xdr:nvSpPr>
        <xdr:cNvPr id="371" name="テキスト ボックス 370"/>
        <xdr:cNvSpPr txBox="1"/>
      </xdr:nvSpPr>
      <xdr:spPr>
        <a:xfrm>
          <a:off x="6705111" y="93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1" name="直線コネクタ 390"/>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2" name="商工費最小値テキスト"/>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3" name="直線コネクタ 392"/>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4" name="商工費最大値テキスト"/>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5" name="直線コネクタ 394"/>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12529</xdr:rowOff>
    </xdr:from>
    <xdr:to>
      <xdr:col>55</xdr:col>
      <xdr:colOff>0</xdr:colOff>
      <xdr:row>74</xdr:row>
      <xdr:rowOff>47072</xdr:rowOff>
    </xdr:to>
    <xdr:cxnSp macro="">
      <xdr:nvCxnSpPr>
        <xdr:cNvPr id="396" name="直線コネクタ 395"/>
        <xdr:cNvCxnSpPr/>
      </xdr:nvCxnSpPr>
      <xdr:spPr>
        <a:xfrm flipV="1">
          <a:off x="9639300" y="12699829"/>
          <a:ext cx="838200" cy="3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7" name="商工費平均値テキスト"/>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8" name="フローチャート: 判断 397"/>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47072</xdr:rowOff>
    </xdr:from>
    <xdr:to>
      <xdr:col>50</xdr:col>
      <xdr:colOff>114300</xdr:colOff>
      <xdr:row>74</xdr:row>
      <xdr:rowOff>136340</xdr:rowOff>
    </xdr:to>
    <xdr:cxnSp macro="">
      <xdr:nvCxnSpPr>
        <xdr:cNvPr id="399" name="直線コネクタ 398"/>
        <xdr:cNvCxnSpPr/>
      </xdr:nvCxnSpPr>
      <xdr:spPr>
        <a:xfrm flipV="1">
          <a:off x="8750300" y="12734372"/>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0" name="フローチャート: 判断 399"/>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1" name="テキスト ボックス 400"/>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141918</xdr:rowOff>
    </xdr:from>
    <xdr:to>
      <xdr:col>45</xdr:col>
      <xdr:colOff>177800</xdr:colOff>
      <xdr:row>74</xdr:row>
      <xdr:rowOff>136340</xdr:rowOff>
    </xdr:to>
    <xdr:cxnSp macro="">
      <xdr:nvCxnSpPr>
        <xdr:cNvPr id="402" name="直線コネクタ 401"/>
        <xdr:cNvCxnSpPr/>
      </xdr:nvCxnSpPr>
      <xdr:spPr>
        <a:xfrm>
          <a:off x="7861300" y="12486318"/>
          <a:ext cx="889000" cy="3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3" name="フローチャート: 判断 402"/>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4" name="テキスト ボックス 403"/>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141918</xdr:rowOff>
    </xdr:from>
    <xdr:to>
      <xdr:col>41</xdr:col>
      <xdr:colOff>50800</xdr:colOff>
      <xdr:row>74</xdr:row>
      <xdr:rowOff>143518</xdr:rowOff>
    </xdr:to>
    <xdr:cxnSp macro="">
      <xdr:nvCxnSpPr>
        <xdr:cNvPr id="405" name="直線コネクタ 404"/>
        <xdr:cNvCxnSpPr/>
      </xdr:nvCxnSpPr>
      <xdr:spPr>
        <a:xfrm flipV="1">
          <a:off x="6972300" y="12486318"/>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135854</xdr:rowOff>
    </xdr:from>
    <xdr:to>
      <xdr:col>41</xdr:col>
      <xdr:colOff>101600</xdr:colOff>
      <xdr:row>75</xdr:row>
      <xdr:rowOff>66004</xdr:rowOff>
    </xdr:to>
    <xdr:sp macro="" textlink="">
      <xdr:nvSpPr>
        <xdr:cNvPr id="406" name="フローチャート: 判断 405"/>
        <xdr:cNvSpPr/>
      </xdr:nvSpPr>
      <xdr:spPr>
        <a:xfrm>
          <a:off x="7810500" y="128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57131</xdr:rowOff>
    </xdr:from>
    <xdr:ext cx="534377" cy="259045"/>
    <xdr:sp macro="" textlink="">
      <xdr:nvSpPr>
        <xdr:cNvPr id="407" name="テキスト ボックス 406"/>
        <xdr:cNvSpPr txBox="1"/>
      </xdr:nvSpPr>
      <xdr:spPr>
        <a:xfrm>
          <a:off x="7594111" y="1291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102342</xdr:rowOff>
    </xdr:from>
    <xdr:to>
      <xdr:col>36</xdr:col>
      <xdr:colOff>165100</xdr:colOff>
      <xdr:row>75</xdr:row>
      <xdr:rowOff>32492</xdr:rowOff>
    </xdr:to>
    <xdr:sp macro="" textlink="">
      <xdr:nvSpPr>
        <xdr:cNvPr id="408" name="フローチャート: 判断 407"/>
        <xdr:cNvSpPr/>
      </xdr:nvSpPr>
      <xdr:spPr>
        <a:xfrm>
          <a:off x="6921500" y="127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23619</xdr:rowOff>
    </xdr:from>
    <xdr:ext cx="534377" cy="259045"/>
    <xdr:sp macro="" textlink="">
      <xdr:nvSpPr>
        <xdr:cNvPr id="409" name="テキスト ボックス 408"/>
        <xdr:cNvSpPr txBox="1"/>
      </xdr:nvSpPr>
      <xdr:spPr>
        <a:xfrm>
          <a:off x="6705111" y="128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133179</xdr:rowOff>
    </xdr:from>
    <xdr:to>
      <xdr:col>55</xdr:col>
      <xdr:colOff>50800</xdr:colOff>
      <xdr:row>74</xdr:row>
      <xdr:rowOff>63329</xdr:rowOff>
    </xdr:to>
    <xdr:sp macro="" textlink="">
      <xdr:nvSpPr>
        <xdr:cNvPr id="415" name="楕円 414"/>
        <xdr:cNvSpPr/>
      </xdr:nvSpPr>
      <xdr:spPr>
        <a:xfrm>
          <a:off x="10426700" y="126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156056</xdr:rowOff>
    </xdr:from>
    <xdr:ext cx="534377" cy="259045"/>
    <xdr:sp macro="" textlink="">
      <xdr:nvSpPr>
        <xdr:cNvPr id="416" name="商工費該当値テキスト"/>
        <xdr:cNvSpPr txBox="1"/>
      </xdr:nvSpPr>
      <xdr:spPr>
        <a:xfrm>
          <a:off x="10528300" y="125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167722</xdr:rowOff>
    </xdr:from>
    <xdr:to>
      <xdr:col>50</xdr:col>
      <xdr:colOff>165100</xdr:colOff>
      <xdr:row>74</xdr:row>
      <xdr:rowOff>97872</xdr:rowOff>
    </xdr:to>
    <xdr:sp macro="" textlink="">
      <xdr:nvSpPr>
        <xdr:cNvPr id="417" name="楕円 416"/>
        <xdr:cNvSpPr/>
      </xdr:nvSpPr>
      <xdr:spPr>
        <a:xfrm>
          <a:off x="9588500" y="12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114399</xdr:rowOff>
    </xdr:from>
    <xdr:ext cx="534377" cy="259045"/>
    <xdr:sp macro="" textlink="">
      <xdr:nvSpPr>
        <xdr:cNvPr id="418" name="テキスト ボックス 417"/>
        <xdr:cNvSpPr txBox="1"/>
      </xdr:nvSpPr>
      <xdr:spPr>
        <a:xfrm>
          <a:off x="9359411" y="124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85540</xdr:rowOff>
    </xdr:from>
    <xdr:to>
      <xdr:col>46</xdr:col>
      <xdr:colOff>38100</xdr:colOff>
      <xdr:row>75</xdr:row>
      <xdr:rowOff>15690</xdr:rowOff>
    </xdr:to>
    <xdr:sp macro="" textlink="">
      <xdr:nvSpPr>
        <xdr:cNvPr id="419" name="楕円 418"/>
        <xdr:cNvSpPr/>
      </xdr:nvSpPr>
      <xdr:spPr>
        <a:xfrm>
          <a:off x="8699500" y="127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32217</xdr:rowOff>
    </xdr:from>
    <xdr:ext cx="534377" cy="259045"/>
    <xdr:sp macro="" textlink="">
      <xdr:nvSpPr>
        <xdr:cNvPr id="420" name="テキスト ボックス 419"/>
        <xdr:cNvSpPr txBox="1"/>
      </xdr:nvSpPr>
      <xdr:spPr>
        <a:xfrm>
          <a:off x="8483111" y="125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91118</xdr:rowOff>
    </xdr:from>
    <xdr:to>
      <xdr:col>41</xdr:col>
      <xdr:colOff>101600</xdr:colOff>
      <xdr:row>73</xdr:row>
      <xdr:rowOff>21268</xdr:rowOff>
    </xdr:to>
    <xdr:sp macro="" textlink="">
      <xdr:nvSpPr>
        <xdr:cNvPr id="421" name="楕円 420"/>
        <xdr:cNvSpPr/>
      </xdr:nvSpPr>
      <xdr:spPr>
        <a:xfrm>
          <a:off x="7810500" y="124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37795</xdr:rowOff>
    </xdr:from>
    <xdr:ext cx="534377" cy="259045"/>
    <xdr:sp macro="" textlink="">
      <xdr:nvSpPr>
        <xdr:cNvPr id="422" name="テキスト ボックス 421"/>
        <xdr:cNvSpPr txBox="1"/>
      </xdr:nvSpPr>
      <xdr:spPr>
        <a:xfrm>
          <a:off x="7594111" y="122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92718</xdr:rowOff>
    </xdr:from>
    <xdr:to>
      <xdr:col>36</xdr:col>
      <xdr:colOff>165100</xdr:colOff>
      <xdr:row>75</xdr:row>
      <xdr:rowOff>22868</xdr:rowOff>
    </xdr:to>
    <xdr:sp macro="" textlink="">
      <xdr:nvSpPr>
        <xdr:cNvPr id="423" name="楕円 422"/>
        <xdr:cNvSpPr/>
      </xdr:nvSpPr>
      <xdr:spPr>
        <a:xfrm>
          <a:off x="6921500" y="127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39395</xdr:rowOff>
    </xdr:from>
    <xdr:ext cx="534377" cy="259045"/>
    <xdr:sp macro="" textlink="">
      <xdr:nvSpPr>
        <xdr:cNvPr id="424" name="テキスト ボックス 423"/>
        <xdr:cNvSpPr txBox="1"/>
      </xdr:nvSpPr>
      <xdr:spPr>
        <a:xfrm>
          <a:off x="6705111" y="125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6" name="直線コネクタ 445"/>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7" name="土木費最小値テキスト"/>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8" name="直線コネクタ 447"/>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9" name="土木費最大値テキスト"/>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0" name="直線コネクタ 449"/>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155930</xdr:rowOff>
    </xdr:from>
    <xdr:to>
      <xdr:col>55</xdr:col>
      <xdr:colOff>0</xdr:colOff>
      <xdr:row>94</xdr:row>
      <xdr:rowOff>24664</xdr:rowOff>
    </xdr:to>
    <xdr:cxnSp macro="">
      <xdr:nvCxnSpPr>
        <xdr:cNvPr id="451" name="直線コネクタ 450"/>
        <xdr:cNvCxnSpPr/>
      </xdr:nvCxnSpPr>
      <xdr:spPr>
        <a:xfrm flipV="1">
          <a:off x="9639300" y="16100780"/>
          <a:ext cx="8382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2" name="土木費平均値テキスト"/>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3" name="フローチャート: 判断 452"/>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24664</xdr:rowOff>
    </xdr:from>
    <xdr:to>
      <xdr:col>50</xdr:col>
      <xdr:colOff>114300</xdr:colOff>
      <xdr:row>94</xdr:row>
      <xdr:rowOff>85268</xdr:rowOff>
    </xdr:to>
    <xdr:cxnSp macro="">
      <xdr:nvCxnSpPr>
        <xdr:cNvPr id="454" name="直線コネクタ 453"/>
        <xdr:cNvCxnSpPr/>
      </xdr:nvCxnSpPr>
      <xdr:spPr>
        <a:xfrm flipV="1">
          <a:off x="8750300" y="16140964"/>
          <a:ext cx="889000" cy="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5" name="フローチャート: 判断 454"/>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6" name="テキスト ボックス 455"/>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85268</xdr:rowOff>
    </xdr:from>
    <xdr:to>
      <xdr:col>45</xdr:col>
      <xdr:colOff>177800</xdr:colOff>
      <xdr:row>94</xdr:row>
      <xdr:rowOff>111416</xdr:rowOff>
    </xdr:to>
    <xdr:cxnSp macro="">
      <xdr:nvCxnSpPr>
        <xdr:cNvPr id="457" name="直線コネクタ 456"/>
        <xdr:cNvCxnSpPr/>
      </xdr:nvCxnSpPr>
      <xdr:spPr>
        <a:xfrm flipV="1">
          <a:off x="7861300" y="16201568"/>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8" name="フローチャート: 判断 457"/>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9" name="テキスト ボックス 458"/>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111416</xdr:rowOff>
    </xdr:from>
    <xdr:to>
      <xdr:col>41</xdr:col>
      <xdr:colOff>50800</xdr:colOff>
      <xdr:row>95</xdr:row>
      <xdr:rowOff>23698</xdr:rowOff>
    </xdr:to>
    <xdr:cxnSp macro="">
      <xdr:nvCxnSpPr>
        <xdr:cNvPr id="460" name="直線コネクタ 459"/>
        <xdr:cNvCxnSpPr/>
      </xdr:nvCxnSpPr>
      <xdr:spPr>
        <a:xfrm flipV="1">
          <a:off x="6972300" y="16227716"/>
          <a:ext cx="889000" cy="8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158522</xdr:rowOff>
    </xdr:from>
    <xdr:to>
      <xdr:col>41</xdr:col>
      <xdr:colOff>101600</xdr:colOff>
      <xdr:row>95</xdr:row>
      <xdr:rowOff>88672</xdr:rowOff>
    </xdr:to>
    <xdr:sp macro="" textlink="">
      <xdr:nvSpPr>
        <xdr:cNvPr id="461" name="フローチャート: 判断 460"/>
        <xdr:cNvSpPr/>
      </xdr:nvSpPr>
      <xdr:spPr>
        <a:xfrm>
          <a:off x="7810500" y="1627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79799</xdr:rowOff>
    </xdr:from>
    <xdr:ext cx="534377" cy="259045"/>
    <xdr:sp macro="" textlink="">
      <xdr:nvSpPr>
        <xdr:cNvPr id="462" name="テキスト ボックス 461"/>
        <xdr:cNvSpPr txBox="1"/>
      </xdr:nvSpPr>
      <xdr:spPr>
        <a:xfrm>
          <a:off x="7594111" y="163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2667</xdr:rowOff>
    </xdr:from>
    <xdr:to>
      <xdr:col>36</xdr:col>
      <xdr:colOff>165100</xdr:colOff>
      <xdr:row>95</xdr:row>
      <xdr:rowOff>104267</xdr:rowOff>
    </xdr:to>
    <xdr:sp macro="" textlink="">
      <xdr:nvSpPr>
        <xdr:cNvPr id="463" name="フローチャート: 判断 462"/>
        <xdr:cNvSpPr/>
      </xdr:nvSpPr>
      <xdr:spPr>
        <a:xfrm>
          <a:off x="6921500" y="162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95394</xdr:rowOff>
    </xdr:from>
    <xdr:ext cx="534377" cy="259045"/>
    <xdr:sp macro="" textlink="">
      <xdr:nvSpPr>
        <xdr:cNvPr id="464" name="テキスト ボックス 463"/>
        <xdr:cNvSpPr txBox="1"/>
      </xdr:nvSpPr>
      <xdr:spPr>
        <a:xfrm>
          <a:off x="6705111" y="163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105130</xdr:rowOff>
    </xdr:from>
    <xdr:to>
      <xdr:col>55</xdr:col>
      <xdr:colOff>50800</xdr:colOff>
      <xdr:row>94</xdr:row>
      <xdr:rowOff>35280</xdr:rowOff>
    </xdr:to>
    <xdr:sp macro="" textlink="">
      <xdr:nvSpPr>
        <xdr:cNvPr id="470" name="楕円 469"/>
        <xdr:cNvSpPr/>
      </xdr:nvSpPr>
      <xdr:spPr>
        <a:xfrm>
          <a:off x="10426700" y="16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128007</xdr:rowOff>
    </xdr:from>
    <xdr:ext cx="534377" cy="259045"/>
    <xdr:sp macro="" textlink="">
      <xdr:nvSpPr>
        <xdr:cNvPr id="471" name="土木費該当値テキスト"/>
        <xdr:cNvSpPr txBox="1"/>
      </xdr:nvSpPr>
      <xdr:spPr>
        <a:xfrm>
          <a:off x="10528300" y="159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145314</xdr:rowOff>
    </xdr:from>
    <xdr:to>
      <xdr:col>50</xdr:col>
      <xdr:colOff>165100</xdr:colOff>
      <xdr:row>94</xdr:row>
      <xdr:rowOff>75464</xdr:rowOff>
    </xdr:to>
    <xdr:sp macro="" textlink="">
      <xdr:nvSpPr>
        <xdr:cNvPr id="472" name="楕円 471"/>
        <xdr:cNvSpPr/>
      </xdr:nvSpPr>
      <xdr:spPr>
        <a:xfrm>
          <a:off x="9588500" y="160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91991</xdr:rowOff>
    </xdr:from>
    <xdr:ext cx="534377" cy="259045"/>
    <xdr:sp macro="" textlink="">
      <xdr:nvSpPr>
        <xdr:cNvPr id="473" name="テキスト ボックス 472"/>
        <xdr:cNvSpPr txBox="1"/>
      </xdr:nvSpPr>
      <xdr:spPr>
        <a:xfrm>
          <a:off x="9359411" y="158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34468</xdr:rowOff>
    </xdr:from>
    <xdr:to>
      <xdr:col>46</xdr:col>
      <xdr:colOff>38100</xdr:colOff>
      <xdr:row>94</xdr:row>
      <xdr:rowOff>136068</xdr:rowOff>
    </xdr:to>
    <xdr:sp macro="" textlink="">
      <xdr:nvSpPr>
        <xdr:cNvPr id="474" name="楕円 473"/>
        <xdr:cNvSpPr/>
      </xdr:nvSpPr>
      <xdr:spPr>
        <a:xfrm>
          <a:off x="8699500" y="161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152595</xdr:rowOff>
    </xdr:from>
    <xdr:ext cx="534377" cy="259045"/>
    <xdr:sp macro="" textlink="">
      <xdr:nvSpPr>
        <xdr:cNvPr id="475" name="テキスト ボックス 474"/>
        <xdr:cNvSpPr txBox="1"/>
      </xdr:nvSpPr>
      <xdr:spPr>
        <a:xfrm>
          <a:off x="8483111" y="159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60616</xdr:rowOff>
    </xdr:from>
    <xdr:to>
      <xdr:col>41</xdr:col>
      <xdr:colOff>101600</xdr:colOff>
      <xdr:row>94</xdr:row>
      <xdr:rowOff>162216</xdr:rowOff>
    </xdr:to>
    <xdr:sp macro="" textlink="">
      <xdr:nvSpPr>
        <xdr:cNvPr id="476" name="楕円 475"/>
        <xdr:cNvSpPr/>
      </xdr:nvSpPr>
      <xdr:spPr>
        <a:xfrm>
          <a:off x="7810500" y="1617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7293</xdr:rowOff>
    </xdr:from>
    <xdr:ext cx="534377" cy="259045"/>
    <xdr:sp macro="" textlink="">
      <xdr:nvSpPr>
        <xdr:cNvPr id="477" name="テキスト ボックス 476"/>
        <xdr:cNvSpPr txBox="1"/>
      </xdr:nvSpPr>
      <xdr:spPr>
        <a:xfrm>
          <a:off x="7594111" y="159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144348</xdr:rowOff>
    </xdr:from>
    <xdr:to>
      <xdr:col>36</xdr:col>
      <xdr:colOff>165100</xdr:colOff>
      <xdr:row>95</xdr:row>
      <xdr:rowOff>74498</xdr:rowOff>
    </xdr:to>
    <xdr:sp macro="" textlink="">
      <xdr:nvSpPr>
        <xdr:cNvPr id="478" name="楕円 477"/>
        <xdr:cNvSpPr/>
      </xdr:nvSpPr>
      <xdr:spPr>
        <a:xfrm>
          <a:off x="6921500" y="162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91025</xdr:rowOff>
    </xdr:from>
    <xdr:ext cx="534377" cy="259045"/>
    <xdr:sp macro="" textlink="">
      <xdr:nvSpPr>
        <xdr:cNvPr id="479" name="テキスト ボックス 478"/>
        <xdr:cNvSpPr txBox="1"/>
      </xdr:nvSpPr>
      <xdr:spPr>
        <a:xfrm>
          <a:off x="6705111" y="160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9" name="直線コネクタ 488"/>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0" name="テキスト ボックス 489"/>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2" name="テキスト ボックス 491"/>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3" name="直線コネクタ 492"/>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4" name="テキスト ボックス 493"/>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7" name="直線コネクタ 496"/>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8" name="テキスト ボックス 497"/>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1" name="直線コネクタ 500"/>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2" name="テキスト ボックス 501"/>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6" name="直線コネクタ 505"/>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7" name="警察費最小値テキスト"/>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8" name="直線コネクタ 507"/>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9" name="警察費最大値テキスト"/>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0" name="直線コネクタ 509"/>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132271</xdr:rowOff>
    </xdr:from>
    <xdr:to>
      <xdr:col>85</xdr:col>
      <xdr:colOff>127000</xdr:colOff>
      <xdr:row>37</xdr:row>
      <xdr:rowOff>161513</xdr:rowOff>
    </xdr:to>
    <xdr:cxnSp macro="">
      <xdr:nvCxnSpPr>
        <xdr:cNvPr id="511" name="直線コネクタ 510"/>
        <xdr:cNvCxnSpPr/>
      </xdr:nvCxnSpPr>
      <xdr:spPr>
        <a:xfrm flipV="1">
          <a:off x="15481300" y="6475921"/>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2" name="警察費平均値テキスト"/>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3" name="フローチャート: 判断 512"/>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161513</xdr:rowOff>
    </xdr:from>
    <xdr:to>
      <xdr:col>81</xdr:col>
      <xdr:colOff>50800</xdr:colOff>
      <xdr:row>38</xdr:row>
      <xdr:rowOff>60452</xdr:rowOff>
    </xdr:to>
    <xdr:cxnSp macro="">
      <xdr:nvCxnSpPr>
        <xdr:cNvPr id="514" name="直線コネクタ 513"/>
        <xdr:cNvCxnSpPr/>
      </xdr:nvCxnSpPr>
      <xdr:spPr>
        <a:xfrm flipV="1">
          <a:off x="14592300" y="6505163"/>
          <a:ext cx="889000" cy="7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5" name="フローチャート: 判断 514"/>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6" name="テキスト ボックス 515"/>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36258</xdr:rowOff>
    </xdr:from>
    <xdr:to>
      <xdr:col>76</xdr:col>
      <xdr:colOff>114300</xdr:colOff>
      <xdr:row>38</xdr:row>
      <xdr:rowOff>60452</xdr:rowOff>
    </xdr:to>
    <xdr:cxnSp macro="">
      <xdr:nvCxnSpPr>
        <xdr:cNvPr id="517" name="直線コネクタ 516"/>
        <xdr:cNvCxnSpPr/>
      </xdr:nvCxnSpPr>
      <xdr:spPr>
        <a:xfrm>
          <a:off x="13703300" y="6551358"/>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8" name="フローチャート: 判断 517"/>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9" name="テキスト ボックス 518"/>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153892</xdr:rowOff>
    </xdr:from>
    <xdr:to>
      <xdr:col>71</xdr:col>
      <xdr:colOff>177800</xdr:colOff>
      <xdr:row>38</xdr:row>
      <xdr:rowOff>36258</xdr:rowOff>
    </xdr:to>
    <xdr:cxnSp macro="">
      <xdr:nvCxnSpPr>
        <xdr:cNvPr id="520" name="直線コネクタ 519"/>
        <xdr:cNvCxnSpPr/>
      </xdr:nvCxnSpPr>
      <xdr:spPr>
        <a:xfrm>
          <a:off x="12814300" y="6497542"/>
          <a:ext cx="889000" cy="5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148717</xdr:rowOff>
    </xdr:from>
    <xdr:to>
      <xdr:col>72</xdr:col>
      <xdr:colOff>38100</xdr:colOff>
      <xdr:row>37</xdr:row>
      <xdr:rowOff>78867</xdr:rowOff>
    </xdr:to>
    <xdr:sp macro="" textlink="">
      <xdr:nvSpPr>
        <xdr:cNvPr id="521" name="フローチャート: 判断 520"/>
        <xdr:cNvSpPr/>
      </xdr:nvSpPr>
      <xdr:spPr>
        <a:xfrm>
          <a:off x="13652500" y="632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95394</xdr:rowOff>
    </xdr:from>
    <xdr:ext cx="534377" cy="259045"/>
    <xdr:sp macro="" textlink="">
      <xdr:nvSpPr>
        <xdr:cNvPr id="522" name="テキスト ボックス 521"/>
        <xdr:cNvSpPr txBox="1"/>
      </xdr:nvSpPr>
      <xdr:spPr>
        <a:xfrm>
          <a:off x="13436111" y="60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30607</xdr:rowOff>
    </xdr:from>
    <xdr:to>
      <xdr:col>67</xdr:col>
      <xdr:colOff>101600</xdr:colOff>
      <xdr:row>37</xdr:row>
      <xdr:rowOff>132207</xdr:rowOff>
    </xdr:to>
    <xdr:sp macro="" textlink="">
      <xdr:nvSpPr>
        <xdr:cNvPr id="523" name="フローチャート: 判断 522"/>
        <xdr:cNvSpPr/>
      </xdr:nvSpPr>
      <xdr:spPr>
        <a:xfrm>
          <a:off x="12763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148734</xdr:rowOff>
    </xdr:from>
    <xdr:ext cx="534377" cy="259045"/>
    <xdr:sp macro="" textlink="">
      <xdr:nvSpPr>
        <xdr:cNvPr id="524" name="テキスト ボックス 523"/>
        <xdr:cNvSpPr txBox="1"/>
      </xdr:nvSpPr>
      <xdr:spPr>
        <a:xfrm>
          <a:off x="12547111" y="61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81471</xdr:rowOff>
    </xdr:from>
    <xdr:to>
      <xdr:col>85</xdr:col>
      <xdr:colOff>177800</xdr:colOff>
      <xdr:row>38</xdr:row>
      <xdr:rowOff>11621</xdr:rowOff>
    </xdr:to>
    <xdr:sp macro="" textlink="">
      <xdr:nvSpPr>
        <xdr:cNvPr id="530" name="楕円 529"/>
        <xdr:cNvSpPr/>
      </xdr:nvSpPr>
      <xdr:spPr>
        <a:xfrm>
          <a:off x="162687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59898</xdr:rowOff>
    </xdr:from>
    <xdr:ext cx="534377" cy="259045"/>
    <xdr:sp macro="" textlink="">
      <xdr:nvSpPr>
        <xdr:cNvPr id="531" name="警察費該当値テキスト"/>
        <xdr:cNvSpPr txBox="1"/>
      </xdr:nvSpPr>
      <xdr:spPr>
        <a:xfrm>
          <a:off x="16370300"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110712</xdr:rowOff>
    </xdr:from>
    <xdr:to>
      <xdr:col>81</xdr:col>
      <xdr:colOff>101600</xdr:colOff>
      <xdr:row>38</xdr:row>
      <xdr:rowOff>40863</xdr:rowOff>
    </xdr:to>
    <xdr:sp macro="" textlink="">
      <xdr:nvSpPr>
        <xdr:cNvPr id="532" name="楕円 531"/>
        <xdr:cNvSpPr/>
      </xdr:nvSpPr>
      <xdr:spPr>
        <a:xfrm>
          <a:off x="15430500" y="64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31990</xdr:rowOff>
    </xdr:from>
    <xdr:ext cx="534377" cy="259045"/>
    <xdr:sp macro="" textlink="">
      <xdr:nvSpPr>
        <xdr:cNvPr id="533" name="テキスト ボックス 532"/>
        <xdr:cNvSpPr txBox="1"/>
      </xdr:nvSpPr>
      <xdr:spPr>
        <a:xfrm>
          <a:off x="15201411" y="65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9652</xdr:rowOff>
    </xdr:from>
    <xdr:to>
      <xdr:col>76</xdr:col>
      <xdr:colOff>165100</xdr:colOff>
      <xdr:row>38</xdr:row>
      <xdr:rowOff>111252</xdr:rowOff>
    </xdr:to>
    <xdr:sp macro="" textlink="">
      <xdr:nvSpPr>
        <xdr:cNvPr id="534" name="楕円 533"/>
        <xdr:cNvSpPr/>
      </xdr:nvSpPr>
      <xdr:spPr>
        <a:xfrm>
          <a:off x="1454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102379</xdr:rowOff>
    </xdr:from>
    <xdr:ext cx="534377" cy="259045"/>
    <xdr:sp macro="" textlink="">
      <xdr:nvSpPr>
        <xdr:cNvPr id="535" name="テキスト ボックス 534"/>
        <xdr:cNvSpPr txBox="1"/>
      </xdr:nvSpPr>
      <xdr:spPr>
        <a:xfrm>
          <a:off x="14325111" y="66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156909</xdr:rowOff>
    </xdr:from>
    <xdr:to>
      <xdr:col>72</xdr:col>
      <xdr:colOff>38100</xdr:colOff>
      <xdr:row>38</xdr:row>
      <xdr:rowOff>87058</xdr:rowOff>
    </xdr:to>
    <xdr:sp macro="" textlink="">
      <xdr:nvSpPr>
        <xdr:cNvPr id="536" name="楕円 535"/>
        <xdr:cNvSpPr/>
      </xdr:nvSpPr>
      <xdr:spPr>
        <a:xfrm>
          <a:off x="13652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78185</xdr:rowOff>
    </xdr:from>
    <xdr:ext cx="534377" cy="259045"/>
    <xdr:sp macro="" textlink="">
      <xdr:nvSpPr>
        <xdr:cNvPr id="537" name="テキスト ボックス 536"/>
        <xdr:cNvSpPr txBox="1"/>
      </xdr:nvSpPr>
      <xdr:spPr>
        <a:xfrm>
          <a:off x="13436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103092</xdr:rowOff>
    </xdr:from>
    <xdr:to>
      <xdr:col>67</xdr:col>
      <xdr:colOff>101600</xdr:colOff>
      <xdr:row>38</xdr:row>
      <xdr:rowOff>33242</xdr:rowOff>
    </xdr:to>
    <xdr:sp macro="" textlink="">
      <xdr:nvSpPr>
        <xdr:cNvPr id="538" name="楕円 537"/>
        <xdr:cNvSpPr/>
      </xdr:nvSpPr>
      <xdr:spPr>
        <a:xfrm>
          <a:off x="12763500" y="64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24369</xdr:rowOff>
    </xdr:from>
    <xdr:ext cx="534377" cy="259045"/>
    <xdr:sp macro="" textlink="">
      <xdr:nvSpPr>
        <xdr:cNvPr id="539" name="テキスト ボックス 538"/>
        <xdr:cNvSpPr txBox="1"/>
      </xdr:nvSpPr>
      <xdr:spPr>
        <a:xfrm>
          <a:off x="12547111" y="65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2" name="直線コネクタ 561"/>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3" name="教育費最小値テキスト"/>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4" name="直線コネクタ 563"/>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5" name="教育費最大値テキスト"/>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6" name="直線コネクタ 565"/>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41211</xdr:rowOff>
    </xdr:from>
    <xdr:to>
      <xdr:col>85</xdr:col>
      <xdr:colOff>127000</xdr:colOff>
      <xdr:row>53</xdr:row>
      <xdr:rowOff>50450</xdr:rowOff>
    </xdr:to>
    <xdr:cxnSp macro="">
      <xdr:nvCxnSpPr>
        <xdr:cNvPr id="567" name="直線コネクタ 566"/>
        <xdr:cNvCxnSpPr/>
      </xdr:nvCxnSpPr>
      <xdr:spPr>
        <a:xfrm>
          <a:off x="15481300" y="9128061"/>
          <a:ext cx="8382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8" name="教育費平均値テキスト"/>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9" name="フローチャート: 判断 568"/>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39554</xdr:rowOff>
    </xdr:from>
    <xdr:to>
      <xdr:col>81</xdr:col>
      <xdr:colOff>50800</xdr:colOff>
      <xdr:row>53</xdr:row>
      <xdr:rowOff>41211</xdr:rowOff>
    </xdr:to>
    <xdr:cxnSp macro="">
      <xdr:nvCxnSpPr>
        <xdr:cNvPr id="570" name="直線コネクタ 569"/>
        <xdr:cNvCxnSpPr/>
      </xdr:nvCxnSpPr>
      <xdr:spPr>
        <a:xfrm>
          <a:off x="14592300" y="912640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1" name="フローチャート: 判断 570"/>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2" name="テキスト ボックス 571"/>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39554</xdr:rowOff>
    </xdr:from>
    <xdr:to>
      <xdr:col>76</xdr:col>
      <xdr:colOff>114300</xdr:colOff>
      <xdr:row>53</xdr:row>
      <xdr:rowOff>45288</xdr:rowOff>
    </xdr:to>
    <xdr:cxnSp macro="">
      <xdr:nvCxnSpPr>
        <xdr:cNvPr id="573" name="直線コネクタ 572"/>
        <xdr:cNvCxnSpPr/>
      </xdr:nvCxnSpPr>
      <xdr:spPr>
        <a:xfrm flipV="1">
          <a:off x="13703300" y="912640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4" name="フローチャート: 判断 573"/>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5" name="テキスト ボックス 574"/>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75464</xdr:rowOff>
    </xdr:from>
    <xdr:to>
      <xdr:col>71</xdr:col>
      <xdr:colOff>177800</xdr:colOff>
      <xdr:row>53</xdr:row>
      <xdr:rowOff>45288</xdr:rowOff>
    </xdr:to>
    <xdr:cxnSp macro="">
      <xdr:nvCxnSpPr>
        <xdr:cNvPr id="576" name="直線コネクタ 575"/>
        <xdr:cNvCxnSpPr/>
      </xdr:nvCxnSpPr>
      <xdr:spPr>
        <a:xfrm>
          <a:off x="12814300" y="8990864"/>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102368</xdr:rowOff>
    </xdr:from>
    <xdr:to>
      <xdr:col>72</xdr:col>
      <xdr:colOff>38100</xdr:colOff>
      <xdr:row>53</xdr:row>
      <xdr:rowOff>32518</xdr:rowOff>
    </xdr:to>
    <xdr:sp macro="" textlink="">
      <xdr:nvSpPr>
        <xdr:cNvPr id="577" name="フローチャート: 判断 576"/>
        <xdr:cNvSpPr/>
      </xdr:nvSpPr>
      <xdr:spPr>
        <a:xfrm>
          <a:off x="13652500" y="901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49045</xdr:rowOff>
    </xdr:from>
    <xdr:ext cx="534377" cy="259045"/>
    <xdr:sp macro="" textlink="">
      <xdr:nvSpPr>
        <xdr:cNvPr id="578" name="テキスト ボックス 577"/>
        <xdr:cNvSpPr txBox="1"/>
      </xdr:nvSpPr>
      <xdr:spPr>
        <a:xfrm>
          <a:off x="13436111" y="87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131420</xdr:rowOff>
    </xdr:from>
    <xdr:to>
      <xdr:col>67</xdr:col>
      <xdr:colOff>101600</xdr:colOff>
      <xdr:row>53</xdr:row>
      <xdr:rowOff>61570</xdr:rowOff>
    </xdr:to>
    <xdr:sp macro="" textlink="">
      <xdr:nvSpPr>
        <xdr:cNvPr id="579" name="フローチャート: 判断 578"/>
        <xdr:cNvSpPr/>
      </xdr:nvSpPr>
      <xdr:spPr>
        <a:xfrm>
          <a:off x="12763500" y="904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52697</xdr:rowOff>
    </xdr:from>
    <xdr:ext cx="534377" cy="259045"/>
    <xdr:sp macro="" textlink="">
      <xdr:nvSpPr>
        <xdr:cNvPr id="580" name="テキスト ボックス 579"/>
        <xdr:cNvSpPr txBox="1"/>
      </xdr:nvSpPr>
      <xdr:spPr>
        <a:xfrm>
          <a:off x="12547111" y="913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171100</xdr:rowOff>
    </xdr:from>
    <xdr:to>
      <xdr:col>85</xdr:col>
      <xdr:colOff>177800</xdr:colOff>
      <xdr:row>53</xdr:row>
      <xdr:rowOff>101250</xdr:rowOff>
    </xdr:to>
    <xdr:sp macro="" textlink="">
      <xdr:nvSpPr>
        <xdr:cNvPr id="586" name="楕円 585"/>
        <xdr:cNvSpPr/>
      </xdr:nvSpPr>
      <xdr:spPr>
        <a:xfrm>
          <a:off x="16268700" y="90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22527</xdr:rowOff>
    </xdr:from>
    <xdr:ext cx="534377" cy="259045"/>
    <xdr:sp macro="" textlink="">
      <xdr:nvSpPr>
        <xdr:cNvPr id="587" name="教育費該当値テキスト"/>
        <xdr:cNvSpPr txBox="1"/>
      </xdr:nvSpPr>
      <xdr:spPr>
        <a:xfrm>
          <a:off x="16370300" y="89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161861</xdr:rowOff>
    </xdr:from>
    <xdr:to>
      <xdr:col>81</xdr:col>
      <xdr:colOff>101600</xdr:colOff>
      <xdr:row>53</xdr:row>
      <xdr:rowOff>92011</xdr:rowOff>
    </xdr:to>
    <xdr:sp macro="" textlink="">
      <xdr:nvSpPr>
        <xdr:cNvPr id="588" name="楕円 587"/>
        <xdr:cNvSpPr/>
      </xdr:nvSpPr>
      <xdr:spPr>
        <a:xfrm>
          <a:off x="15430500" y="90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108538</xdr:rowOff>
    </xdr:from>
    <xdr:ext cx="534377" cy="259045"/>
    <xdr:sp macro="" textlink="">
      <xdr:nvSpPr>
        <xdr:cNvPr id="589" name="テキスト ボックス 588"/>
        <xdr:cNvSpPr txBox="1"/>
      </xdr:nvSpPr>
      <xdr:spPr>
        <a:xfrm>
          <a:off x="15201411" y="8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160204</xdr:rowOff>
    </xdr:from>
    <xdr:to>
      <xdr:col>76</xdr:col>
      <xdr:colOff>165100</xdr:colOff>
      <xdr:row>53</xdr:row>
      <xdr:rowOff>90354</xdr:rowOff>
    </xdr:to>
    <xdr:sp macro="" textlink="">
      <xdr:nvSpPr>
        <xdr:cNvPr id="590" name="楕円 589"/>
        <xdr:cNvSpPr/>
      </xdr:nvSpPr>
      <xdr:spPr>
        <a:xfrm>
          <a:off x="14541500" y="90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106881</xdr:rowOff>
    </xdr:from>
    <xdr:ext cx="534377" cy="259045"/>
    <xdr:sp macro="" textlink="">
      <xdr:nvSpPr>
        <xdr:cNvPr id="591" name="テキスト ボックス 590"/>
        <xdr:cNvSpPr txBox="1"/>
      </xdr:nvSpPr>
      <xdr:spPr>
        <a:xfrm>
          <a:off x="14325111" y="88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165938</xdr:rowOff>
    </xdr:from>
    <xdr:to>
      <xdr:col>72</xdr:col>
      <xdr:colOff>38100</xdr:colOff>
      <xdr:row>53</xdr:row>
      <xdr:rowOff>96088</xdr:rowOff>
    </xdr:to>
    <xdr:sp macro="" textlink="">
      <xdr:nvSpPr>
        <xdr:cNvPr id="592" name="楕円 591"/>
        <xdr:cNvSpPr/>
      </xdr:nvSpPr>
      <xdr:spPr>
        <a:xfrm>
          <a:off x="13652500" y="908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87215</xdr:rowOff>
    </xdr:from>
    <xdr:ext cx="534377" cy="259045"/>
    <xdr:sp macro="" textlink="">
      <xdr:nvSpPr>
        <xdr:cNvPr id="593" name="テキスト ボックス 592"/>
        <xdr:cNvSpPr txBox="1"/>
      </xdr:nvSpPr>
      <xdr:spPr>
        <a:xfrm>
          <a:off x="13436111" y="91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24664</xdr:rowOff>
    </xdr:from>
    <xdr:to>
      <xdr:col>67</xdr:col>
      <xdr:colOff>101600</xdr:colOff>
      <xdr:row>52</xdr:row>
      <xdr:rowOff>126264</xdr:rowOff>
    </xdr:to>
    <xdr:sp macro="" textlink="">
      <xdr:nvSpPr>
        <xdr:cNvPr id="594" name="楕円 593"/>
        <xdr:cNvSpPr/>
      </xdr:nvSpPr>
      <xdr:spPr>
        <a:xfrm>
          <a:off x="12763500" y="8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142791</xdr:rowOff>
    </xdr:from>
    <xdr:ext cx="599010" cy="259045"/>
    <xdr:sp macro="" textlink="">
      <xdr:nvSpPr>
        <xdr:cNvPr id="595" name="テキスト ボックス 594"/>
        <xdr:cNvSpPr txBox="1"/>
      </xdr:nvSpPr>
      <xdr:spPr>
        <a:xfrm>
          <a:off x="12514795" y="871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7" name="直線コネクタ 616"/>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8" name="災害復旧費最小値テキスト"/>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9" name="直線コネクタ 618"/>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0" name="災害復旧費最大値テキスト"/>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1" name="直線コネクタ 620"/>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110362</xdr:rowOff>
    </xdr:from>
    <xdr:to>
      <xdr:col>85</xdr:col>
      <xdr:colOff>127000</xdr:colOff>
      <xdr:row>78</xdr:row>
      <xdr:rowOff>134289</xdr:rowOff>
    </xdr:to>
    <xdr:cxnSp macro="">
      <xdr:nvCxnSpPr>
        <xdr:cNvPr id="622" name="直線コネクタ 621"/>
        <xdr:cNvCxnSpPr/>
      </xdr:nvCxnSpPr>
      <xdr:spPr>
        <a:xfrm>
          <a:off x="15481300" y="13483462"/>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3" name="災害復旧費平均値テキスト"/>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4" name="フローチャート: 判断 623"/>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110362</xdr:rowOff>
    </xdr:from>
    <xdr:to>
      <xdr:col>81</xdr:col>
      <xdr:colOff>50800</xdr:colOff>
      <xdr:row>78</xdr:row>
      <xdr:rowOff>122974</xdr:rowOff>
    </xdr:to>
    <xdr:cxnSp macro="">
      <xdr:nvCxnSpPr>
        <xdr:cNvPr id="625" name="直線コネクタ 624"/>
        <xdr:cNvCxnSpPr/>
      </xdr:nvCxnSpPr>
      <xdr:spPr>
        <a:xfrm flipV="1">
          <a:off x="14592300" y="13483462"/>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6" name="フローチャート: 判断 625"/>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7" name="テキスト ボックス 626"/>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122974</xdr:rowOff>
    </xdr:from>
    <xdr:to>
      <xdr:col>76</xdr:col>
      <xdr:colOff>114300</xdr:colOff>
      <xdr:row>78</xdr:row>
      <xdr:rowOff>140919</xdr:rowOff>
    </xdr:to>
    <xdr:cxnSp macro="">
      <xdr:nvCxnSpPr>
        <xdr:cNvPr id="628" name="直線コネクタ 627"/>
        <xdr:cNvCxnSpPr/>
      </xdr:nvCxnSpPr>
      <xdr:spPr>
        <a:xfrm flipV="1">
          <a:off x="13703300" y="1349607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9" name="フローチャート: 判断 628"/>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0" name="テキスト ボックス 629"/>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137833</xdr:rowOff>
    </xdr:from>
    <xdr:to>
      <xdr:col>71</xdr:col>
      <xdr:colOff>177800</xdr:colOff>
      <xdr:row>78</xdr:row>
      <xdr:rowOff>140919</xdr:rowOff>
    </xdr:to>
    <xdr:cxnSp macro="">
      <xdr:nvCxnSpPr>
        <xdr:cNvPr id="631" name="直線コネクタ 630"/>
        <xdr:cNvCxnSpPr/>
      </xdr:nvCxnSpPr>
      <xdr:spPr>
        <a:xfrm>
          <a:off x="12814300" y="13510933"/>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50572</xdr:rowOff>
    </xdr:from>
    <xdr:to>
      <xdr:col>72</xdr:col>
      <xdr:colOff>38100</xdr:colOff>
      <xdr:row>78</xdr:row>
      <xdr:rowOff>152172</xdr:rowOff>
    </xdr:to>
    <xdr:sp macro="" textlink="">
      <xdr:nvSpPr>
        <xdr:cNvPr id="632" name="フローチャート: 判断 631"/>
        <xdr:cNvSpPr/>
      </xdr:nvSpPr>
      <xdr:spPr>
        <a:xfrm>
          <a:off x="13652500" y="134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168699</xdr:rowOff>
    </xdr:from>
    <xdr:ext cx="469744" cy="259045"/>
    <xdr:sp macro="" textlink="">
      <xdr:nvSpPr>
        <xdr:cNvPr id="633" name="テキスト ボックス 632"/>
        <xdr:cNvSpPr txBox="1"/>
      </xdr:nvSpPr>
      <xdr:spPr>
        <a:xfrm>
          <a:off x="13468428" y="131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95796</xdr:rowOff>
    </xdr:from>
    <xdr:to>
      <xdr:col>67</xdr:col>
      <xdr:colOff>101600</xdr:colOff>
      <xdr:row>79</xdr:row>
      <xdr:rowOff>25946</xdr:rowOff>
    </xdr:to>
    <xdr:sp macro="" textlink="">
      <xdr:nvSpPr>
        <xdr:cNvPr id="634" name="フローチャート: 判断 633"/>
        <xdr:cNvSpPr/>
      </xdr:nvSpPr>
      <xdr:spPr>
        <a:xfrm>
          <a:off x="12763500" y="1346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17073</xdr:rowOff>
    </xdr:from>
    <xdr:ext cx="469744" cy="259045"/>
    <xdr:sp macro="" textlink="">
      <xdr:nvSpPr>
        <xdr:cNvPr id="635" name="テキスト ボックス 634"/>
        <xdr:cNvSpPr txBox="1"/>
      </xdr:nvSpPr>
      <xdr:spPr>
        <a:xfrm>
          <a:off x="12579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83489</xdr:rowOff>
    </xdr:from>
    <xdr:to>
      <xdr:col>85</xdr:col>
      <xdr:colOff>177800</xdr:colOff>
      <xdr:row>79</xdr:row>
      <xdr:rowOff>13639</xdr:rowOff>
    </xdr:to>
    <xdr:sp macro="" textlink="">
      <xdr:nvSpPr>
        <xdr:cNvPr id="641" name="楕円 640"/>
        <xdr:cNvSpPr/>
      </xdr:nvSpPr>
      <xdr:spPr>
        <a:xfrm>
          <a:off x="162687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170882</xdr:rowOff>
    </xdr:from>
    <xdr:ext cx="469744" cy="259045"/>
    <xdr:sp macro="" textlink="">
      <xdr:nvSpPr>
        <xdr:cNvPr id="642" name="災害復旧費該当値テキスト"/>
        <xdr:cNvSpPr txBox="1"/>
      </xdr:nvSpPr>
      <xdr:spPr>
        <a:xfrm>
          <a:off x="16370300" y="133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59562</xdr:rowOff>
    </xdr:from>
    <xdr:to>
      <xdr:col>81</xdr:col>
      <xdr:colOff>101600</xdr:colOff>
      <xdr:row>78</xdr:row>
      <xdr:rowOff>161162</xdr:rowOff>
    </xdr:to>
    <xdr:sp macro="" textlink="">
      <xdr:nvSpPr>
        <xdr:cNvPr id="643" name="楕円 642"/>
        <xdr:cNvSpPr/>
      </xdr:nvSpPr>
      <xdr:spPr>
        <a:xfrm>
          <a:off x="15430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152289</xdr:rowOff>
    </xdr:from>
    <xdr:ext cx="469744" cy="259045"/>
    <xdr:sp macro="" textlink="">
      <xdr:nvSpPr>
        <xdr:cNvPr id="644" name="テキスト ボックス 643"/>
        <xdr:cNvSpPr txBox="1"/>
      </xdr:nvSpPr>
      <xdr:spPr>
        <a:xfrm>
          <a:off x="152337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72174</xdr:rowOff>
    </xdr:from>
    <xdr:to>
      <xdr:col>76</xdr:col>
      <xdr:colOff>165100</xdr:colOff>
      <xdr:row>79</xdr:row>
      <xdr:rowOff>2324</xdr:rowOff>
    </xdr:to>
    <xdr:sp macro="" textlink="">
      <xdr:nvSpPr>
        <xdr:cNvPr id="645" name="楕円 644"/>
        <xdr:cNvSpPr/>
      </xdr:nvSpPr>
      <xdr:spPr>
        <a:xfrm>
          <a:off x="14541500" y="134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164901</xdr:rowOff>
    </xdr:from>
    <xdr:ext cx="469744" cy="259045"/>
    <xdr:sp macro="" textlink="">
      <xdr:nvSpPr>
        <xdr:cNvPr id="646" name="テキスト ボックス 645"/>
        <xdr:cNvSpPr txBox="1"/>
      </xdr:nvSpPr>
      <xdr:spPr>
        <a:xfrm>
          <a:off x="14357428" y="1353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90119</xdr:rowOff>
    </xdr:from>
    <xdr:to>
      <xdr:col>72</xdr:col>
      <xdr:colOff>38100</xdr:colOff>
      <xdr:row>79</xdr:row>
      <xdr:rowOff>20269</xdr:rowOff>
    </xdr:to>
    <xdr:sp macro="" textlink="">
      <xdr:nvSpPr>
        <xdr:cNvPr id="647" name="楕円 646"/>
        <xdr:cNvSpPr/>
      </xdr:nvSpPr>
      <xdr:spPr>
        <a:xfrm>
          <a:off x="13652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11396</xdr:rowOff>
    </xdr:from>
    <xdr:ext cx="469744" cy="259045"/>
    <xdr:sp macro="" textlink="">
      <xdr:nvSpPr>
        <xdr:cNvPr id="648" name="テキスト ボックス 647"/>
        <xdr:cNvSpPr txBox="1"/>
      </xdr:nvSpPr>
      <xdr:spPr>
        <a:xfrm>
          <a:off x="13468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87033</xdr:rowOff>
    </xdr:from>
    <xdr:to>
      <xdr:col>67</xdr:col>
      <xdr:colOff>101600</xdr:colOff>
      <xdr:row>79</xdr:row>
      <xdr:rowOff>17183</xdr:rowOff>
    </xdr:to>
    <xdr:sp macro="" textlink="">
      <xdr:nvSpPr>
        <xdr:cNvPr id="649" name="楕円 648"/>
        <xdr:cNvSpPr/>
      </xdr:nvSpPr>
      <xdr:spPr>
        <a:xfrm>
          <a:off x="12763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33710</xdr:rowOff>
    </xdr:from>
    <xdr:ext cx="469744" cy="259045"/>
    <xdr:sp macro="" textlink="">
      <xdr:nvSpPr>
        <xdr:cNvPr id="650" name="テキスト ボックス 649"/>
        <xdr:cNvSpPr txBox="1"/>
      </xdr:nvSpPr>
      <xdr:spPr>
        <a:xfrm>
          <a:off x="12579428" y="132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99009</xdr:rowOff>
    </xdr:from>
    <xdr:to>
      <xdr:col>85</xdr:col>
      <xdr:colOff>126364</xdr:colOff>
      <xdr:row>97</xdr:row>
      <xdr:rowOff>127755</xdr:rowOff>
    </xdr:to>
    <xdr:cxnSp macro="">
      <xdr:nvCxnSpPr>
        <xdr:cNvPr id="673" name="直線コネクタ 672"/>
        <xdr:cNvCxnSpPr/>
      </xdr:nvCxnSpPr>
      <xdr:spPr>
        <a:xfrm flipV="1">
          <a:off x="16317595" y="15872409"/>
          <a:ext cx="1269" cy="88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131582</xdr:rowOff>
    </xdr:from>
    <xdr:ext cx="534377" cy="259045"/>
    <xdr:sp macro="" textlink="">
      <xdr:nvSpPr>
        <xdr:cNvPr id="674" name="公債費最小値テキスト"/>
        <xdr:cNvSpPr txBox="1"/>
      </xdr:nvSpPr>
      <xdr:spPr>
        <a:xfrm>
          <a:off x="16370300" y="167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127755</xdr:rowOff>
    </xdr:from>
    <xdr:to>
      <xdr:col>86</xdr:col>
      <xdr:colOff>25400</xdr:colOff>
      <xdr:row>97</xdr:row>
      <xdr:rowOff>127755</xdr:rowOff>
    </xdr:to>
    <xdr:cxnSp macro="">
      <xdr:nvCxnSpPr>
        <xdr:cNvPr id="675" name="直線コネクタ 674"/>
        <xdr:cNvCxnSpPr/>
      </xdr:nvCxnSpPr>
      <xdr:spPr>
        <a:xfrm>
          <a:off x="16230600" y="16758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45686</xdr:rowOff>
    </xdr:from>
    <xdr:ext cx="534377" cy="259045"/>
    <xdr:sp macro="" textlink="">
      <xdr:nvSpPr>
        <xdr:cNvPr id="676" name="公債費最大値テキスト"/>
        <xdr:cNvSpPr txBox="1"/>
      </xdr:nvSpPr>
      <xdr:spPr>
        <a:xfrm>
          <a:off x="16370300" y="156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99009</xdr:rowOff>
    </xdr:from>
    <xdr:to>
      <xdr:col>86</xdr:col>
      <xdr:colOff>25400</xdr:colOff>
      <xdr:row>92</xdr:row>
      <xdr:rowOff>99009</xdr:rowOff>
    </xdr:to>
    <xdr:cxnSp macro="">
      <xdr:nvCxnSpPr>
        <xdr:cNvPr id="677" name="直線コネクタ 676"/>
        <xdr:cNvCxnSpPr/>
      </xdr:nvCxnSpPr>
      <xdr:spPr>
        <a:xfrm>
          <a:off x="16230600" y="1587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85274</xdr:rowOff>
    </xdr:from>
    <xdr:to>
      <xdr:col>85</xdr:col>
      <xdr:colOff>127000</xdr:colOff>
      <xdr:row>92</xdr:row>
      <xdr:rowOff>99009</xdr:rowOff>
    </xdr:to>
    <xdr:cxnSp macro="">
      <xdr:nvCxnSpPr>
        <xdr:cNvPr id="678" name="直線コネクタ 677"/>
        <xdr:cNvCxnSpPr/>
      </xdr:nvCxnSpPr>
      <xdr:spPr>
        <a:xfrm>
          <a:off x="15481300" y="15858674"/>
          <a:ext cx="8382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155815</xdr:rowOff>
    </xdr:from>
    <xdr:ext cx="534377" cy="259045"/>
    <xdr:sp macro="" textlink="">
      <xdr:nvSpPr>
        <xdr:cNvPr id="679" name="公債費平均値テキスト"/>
        <xdr:cNvSpPr txBox="1"/>
      </xdr:nvSpPr>
      <xdr:spPr>
        <a:xfrm>
          <a:off x="16370300" y="1644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5938</xdr:rowOff>
    </xdr:from>
    <xdr:to>
      <xdr:col>85</xdr:col>
      <xdr:colOff>177800</xdr:colOff>
      <xdr:row>96</xdr:row>
      <xdr:rowOff>107538</xdr:rowOff>
    </xdr:to>
    <xdr:sp macro="" textlink="">
      <xdr:nvSpPr>
        <xdr:cNvPr id="680" name="フローチャート: 判断 679"/>
        <xdr:cNvSpPr/>
      </xdr:nvSpPr>
      <xdr:spPr>
        <a:xfrm>
          <a:off x="16268700" y="164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48165</xdr:rowOff>
    </xdr:from>
    <xdr:to>
      <xdr:col>81</xdr:col>
      <xdr:colOff>50800</xdr:colOff>
      <xdr:row>92</xdr:row>
      <xdr:rowOff>85274</xdr:rowOff>
    </xdr:to>
    <xdr:cxnSp macro="">
      <xdr:nvCxnSpPr>
        <xdr:cNvPr id="681" name="直線コネクタ 680"/>
        <xdr:cNvCxnSpPr/>
      </xdr:nvCxnSpPr>
      <xdr:spPr>
        <a:xfrm>
          <a:off x="14592300" y="15821565"/>
          <a:ext cx="8890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1003</xdr:rowOff>
    </xdr:from>
    <xdr:to>
      <xdr:col>81</xdr:col>
      <xdr:colOff>101600</xdr:colOff>
      <xdr:row>96</xdr:row>
      <xdr:rowOff>102603</xdr:rowOff>
    </xdr:to>
    <xdr:sp macro="" textlink="">
      <xdr:nvSpPr>
        <xdr:cNvPr id="682" name="フローチャート: 判断 681"/>
        <xdr:cNvSpPr/>
      </xdr:nvSpPr>
      <xdr:spPr>
        <a:xfrm>
          <a:off x="15430500" y="1646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93730</xdr:rowOff>
    </xdr:from>
    <xdr:ext cx="534377" cy="259045"/>
    <xdr:sp macro="" textlink="">
      <xdr:nvSpPr>
        <xdr:cNvPr id="683" name="テキスト ボックス 682"/>
        <xdr:cNvSpPr txBox="1"/>
      </xdr:nvSpPr>
      <xdr:spPr>
        <a:xfrm>
          <a:off x="15201411" y="165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125661</xdr:rowOff>
    </xdr:from>
    <xdr:to>
      <xdr:col>76</xdr:col>
      <xdr:colOff>114300</xdr:colOff>
      <xdr:row>92</xdr:row>
      <xdr:rowOff>48165</xdr:rowOff>
    </xdr:to>
    <xdr:cxnSp macro="">
      <xdr:nvCxnSpPr>
        <xdr:cNvPr id="684" name="直線コネクタ 683"/>
        <xdr:cNvCxnSpPr/>
      </xdr:nvCxnSpPr>
      <xdr:spPr>
        <a:xfrm>
          <a:off x="13703300" y="15384711"/>
          <a:ext cx="889000" cy="4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154375</xdr:rowOff>
    </xdr:from>
    <xdr:to>
      <xdr:col>76</xdr:col>
      <xdr:colOff>165100</xdr:colOff>
      <xdr:row>96</xdr:row>
      <xdr:rowOff>84525</xdr:rowOff>
    </xdr:to>
    <xdr:sp macro="" textlink="">
      <xdr:nvSpPr>
        <xdr:cNvPr id="685" name="フローチャート: 判断 684"/>
        <xdr:cNvSpPr/>
      </xdr:nvSpPr>
      <xdr:spPr>
        <a:xfrm>
          <a:off x="145415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75652</xdr:rowOff>
    </xdr:from>
    <xdr:ext cx="534377" cy="259045"/>
    <xdr:sp macro="" textlink="">
      <xdr:nvSpPr>
        <xdr:cNvPr id="686" name="テキスト ボックス 685"/>
        <xdr:cNvSpPr txBox="1"/>
      </xdr:nvSpPr>
      <xdr:spPr>
        <a:xfrm>
          <a:off x="14325111" y="165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125661</xdr:rowOff>
    </xdr:from>
    <xdr:to>
      <xdr:col>71</xdr:col>
      <xdr:colOff>177800</xdr:colOff>
      <xdr:row>91</xdr:row>
      <xdr:rowOff>166179</xdr:rowOff>
    </xdr:to>
    <xdr:cxnSp macro="">
      <xdr:nvCxnSpPr>
        <xdr:cNvPr id="687" name="直線コネクタ 686"/>
        <xdr:cNvCxnSpPr/>
      </xdr:nvCxnSpPr>
      <xdr:spPr>
        <a:xfrm flipV="1">
          <a:off x="12814300" y="15384711"/>
          <a:ext cx="889000" cy="3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153860</xdr:rowOff>
    </xdr:from>
    <xdr:to>
      <xdr:col>72</xdr:col>
      <xdr:colOff>38100</xdr:colOff>
      <xdr:row>93</xdr:row>
      <xdr:rowOff>84010</xdr:rowOff>
    </xdr:to>
    <xdr:sp macro="" textlink="">
      <xdr:nvSpPr>
        <xdr:cNvPr id="688" name="フローチャート: 判断 687"/>
        <xdr:cNvSpPr/>
      </xdr:nvSpPr>
      <xdr:spPr>
        <a:xfrm>
          <a:off x="13652500" y="159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75137</xdr:rowOff>
    </xdr:from>
    <xdr:ext cx="534377" cy="259045"/>
    <xdr:sp macro="" textlink="">
      <xdr:nvSpPr>
        <xdr:cNvPr id="689" name="テキスト ボックス 688"/>
        <xdr:cNvSpPr txBox="1"/>
      </xdr:nvSpPr>
      <xdr:spPr>
        <a:xfrm>
          <a:off x="13436111" y="160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153746</xdr:rowOff>
    </xdr:from>
    <xdr:to>
      <xdr:col>67</xdr:col>
      <xdr:colOff>101600</xdr:colOff>
      <xdr:row>93</xdr:row>
      <xdr:rowOff>83896</xdr:rowOff>
    </xdr:to>
    <xdr:sp macro="" textlink="">
      <xdr:nvSpPr>
        <xdr:cNvPr id="690" name="フローチャート: 判断 689"/>
        <xdr:cNvSpPr/>
      </xdr:nvSpPr>
      <xdr:spPr>
        <a:xfrm>
          <a:off x="12763500" y="1592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75023</xdr:rowOff>
    </xdr:from>
    <xdr:ext cx="534377" cy="259045"/>
    <xdr:sp macro="" textlink="">
      <xdr:nvSpPr>
        <xdr:cNvPr id="691" name="テキスト ボックス 690"/>
        <xdr:cNvSpPr txBox="1"/>
      </xdr:nvSpPr>
      <xdr:spPr>
        <a:xfrm>
          <a:off x="12547111" y="160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48209</xdr:rowOff>
    </xdr:from>
    <xdr:to>
      <xdr:col>85</xdr:col>
      <xdr:colOff>177800</xdr:colOff>
      <xdr:row>92</xdr:row>
      <xdr:rowOff>149809</xdr:rowOff>
    </xdr:to>
    <xdr:sp macro="" textlink="">
      <xdr:nvSpPr>
        <xdr:cNvPr id="697" name="楕円 696"/>
        <xdr:cNvSpPr/>
      </xdr:nvSpPr>
      <xdr:spPr>
        <a:xfrm>
          <a:off x="16268700" y="158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1236</xdr:rowOff>
    </xdr:from>
    <xdr:ext cx="534377" cy="259045"/>
    <xdr:sp macro="" textlink="">
      <xdr:nvSpPr>
        <xdr:cNvPr id="698" name="公債費該当値テキスト"/>
        <xdr:cNvSpPr txBox="1"/>
      </xdr:nvSpPr>
      <xdr:spPr>
        <a:xfrm>
          <a:off x="16370300" y="157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34474</xdr:rowOff>
    </xdr:from>
    <xdr:to>
      <xdr:col>81</xdr:col>
      <xdr:colOff>101600</xdr:colOff>
      <xdr:row>92</xdr:row>
      <xdr:rowOff>136074</xdr:rowOff>
    </xdr:to>
    <xdr:sp macro="" textlink="">
      <xdr:nvSpPr>
        <xdr:cNvPr id="699" name="楕円 698"/>
        <xdr:cNvSpPr/>
      </xdr:nvSpPr>
      <xdr:spPr>
        <a:xfrm>
          <a:off x="15430500" y="158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152601</xdr:rowOff>
    </xdr:from>
    <xdr:ext cx="534377" cy="259045"/>
    <xdr:sp macro="" textlink="">
      <xdr:nvSpPr>
        <xdr:cNvPr id="700" name="テキスト ボックス 699"/>
        <xdr:cNvSpPr txBox="1"/>
      </xdr:nvSpPr>
      <xdr:spPr>
        <a:xfrm>
          <a:off x="15201411" y="155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168815</xdr:rowOff>
    </xdr:from>
    <xdr:to>
      <xdr:col>76</xdr:col>
      <xdr:colOff>165100</xdr:colOff>
      <xdr:row>92</xdr:row>
      <xdr:rowOff>98965</xdr:rowOff>
    </xdr:to>
    <xdr:sp macro="" textlink="">
      <xdr:nvSpPr>
        <xdr:cNvPr id="701" name="楕円 700"/>
        <xdr:cNvSpPr/>
      </xdr:nvSpPr>
      <xdr:spPr>
        <a:xfrm>
          <a:off x="14541500" y="1577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115492</xdr:rowOff>
    </xdr:from>
    <xdr:ext cx="534377" cy="259045"/>
    <xdr:sp macro="" textlink="">
      <xdr:nvSpPr>
        <xdr:cNvPr id="702" name="テキスト ボックス 701"/>
        <xdr:cNvSpPr txBox="1"/>
      </xdr:nvSpPr>
      <xdr:spPr>
        <a:xfrm>
          <a:off x="14325111" y="155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74861</xdr:rowOff>
    </xdr:from>
    <xdr:to>
      <xdr:col>72</xdr:col>
      <xdr:colOff>38100</xdr:colOff>
      <xdr:row>90</xdr:row>
      <xdr:rowOff>5011</xdr:rowOff>
    </xdr:to>
    <xdr:sp macro="" textlink="">
      <xdr:nvSpPr>
        <xdr:cNvPr id="703" name="楕円 702"/>
        <xdr:cNvSpPr/>
      </xdr:nvSpPr>
      <xdr:spPr>
        <a:xfrm>
          <a:off x="13652500" y="153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21538</xdr:rowOff>
    </xdr:from>
    <xdr:ext cx="599010" cy="259045"/>
    <xdr:sp macro="" textlink="">
      <xdr:nvSpPr>
        <xdr:cNvPr id="704" name="テキスト ボックス 703"/>
        <xdr:cNvSpPr txBox="1"/>
      </xdr:nvSpPr>
      <xdr:spPr>
        <a:xfrm>
          <a:off x="13403795" y="151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115379</xdr:rowOff>
    </xdr:from>
    <xdr:to>
      <xdr:col>67</xdr:col>
      <xdr:colOff>101600</xdr:colOff>
      <xdr:row>92</xdr:row>
      <xdr:rowOff>45529</xdr:rowOff>
    </xdr:to>
    <xdr:sp macro="" textlink="">
      <xdr:nvSpPr>
        <xdr:cNvPr id="705" name="楕円 704"/>
        <xdr:cNvSpPr/>
      </xdr:nvSpPr>
      <xdr:spPr>
        <a:xfrm>
          <a:off x="12763500" y="157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62056</xdr:rowOff>
    </xdr:from>
    <xdr:ext cx="534377" cy="259045"/>
    <xdr:sp macro="" textlink="">
      <xdr:nvSpPr>
        <xdr:cNvPr id="706" name="テキスト ボックス 705"/>
        <xdr:cNvSpPr txBox="1"/>
      </xdr:nvSpPr>
      <xdr:spPr>
        <a:xfrm>
          <a:off x="12547111" y="1549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2"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6" name="テキスト ボックス 735"/>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9" name="テキスト ボックス 738"/>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127762</xdr:rowOff>
    </xdr:from>
    <xdr:to>
      <xdr:col>102</xdr:col>
      <xdr:colOff>165100</xdr:colOff>
      <xdr:row>36</xdr:row>
      <xdr:rowOff>57912</xdr:rowOff>
    </xdr:to>
    <xdr:sp macro="" textlink="">
      <xdr:nvSpPr>
        <xdr:cNvPr id="741" name="フローチャート: 判断 740"/>
        <xdr:cNvSpPr/>
      </xdr:nvSpPr>
      <xdr:spPr>
        <a:xfrm>
          <a:off x="19494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74439</xdr:rowOff>
    </xdr:from>
    <xdr:ext cx="378565" cy="259045"/>
    <xdr:sp macro="" textlink="">
      <xdr:nvSpPr>
        <xdr:cNvPr id="742" name="テキスト ボックス 741"/>
        <xdr:cNvSpPr txBox="1"/>
      </xdr:nvSpPr>
      <xdr:spPr>
        <a:xfrm>
          <a:off x="19356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3" name="フローチャート: 判断 742"/>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156735</xdr:rowOff>
    </xdr:from>
    <xdr:ext cx="313932" cy="259045"/>
    <xdr:sp macro="" textlink="">
      <xdr:nvSpPr>
        <xdr:cNvPr id="744" name="テキスト ボックス 743"/>
        <xdr:cNvSpPr txBox="1"/>
      </xdr:nvSpPr>
      <xdr:spPr>
        <a:xfrm>
          <a:off x="18499333" y="6328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1"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 主に北陸新幹線建設費負担金により高い水準で推移している。令和元年度は、北陸新幹線建設費負担金の増（</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億円）により増加。　</a:t>
          </a:r>
        </a:p>
        <a:p>
          <a:r>
            <a:rPr kumimoji="1" lang="ja-JP" altLang="en-US" sz="1100">
              <a:latin typeface="ＭＳ Ｐゴシック" panose="020B0600070205080204" pitchFamily="50" charset="-128"/>
              <a:ea typeface="ＭＳ Ｐゴシック" panose="020B0600070205080204" pitchFamily="50" charset="-128"/>
            </a:rPr>
            <a:t>　労働費： リーマンショック以降、雇用対策に積極的に取り組んできたが、景気の回復や雇用情勢の改善を受けて、年々事業費が減少し、近年は横ばいとなっている。平成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年度は、人材確保・定住促進基金の創設（</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商工費： 近年横ばいで推移している。平成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年度は、ほっと石川観光プラン推進ファンド創設にかかる貸付（</a:t>
          </a:r>
          <a:r>
            <a:rPr kumimoji="1" lang="en-US" altLang="ja-JP" sz="1100">
              <a:latin typeface="ＭＳ Ｐゴシック" panose="020B0600070205080204" pitchFamily="50" charset="-128"/>
              <a:ea typeface="ＭＳ Ｐゴシック" panose="020B0600070205080204" pitchFamily="50" charset="-128"/>
            </a:rPr>
            <a:t>150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年度からは、中小企業チャレンジ支援ファンド拡充にかかる貸付（</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億円）により増加している。</a:t>
          </a:r>
        </a:p>
        <a:p>
          <a:r>
            <a:rPr kumimoji="1" lang="ja-JP" altLang="en-US" sz="1100">
              <a:latin typeface="ＭＳ Ｐゴシック" panose="020B0600070205080204" pitchFamily="50" charset="-128"/>
              <a:ea typeface="ＭＳ Ｐゴシック" panose="020B0600070205080204" pitchFamily="50" charset="-128"/>
            </a:rPr>
            <a:t>　土木費： 国の経済対策に呼応し、積極的な公共投資を行ったことにより、近年、高い水準で推移している。令和元年度においても、国の補正予算に呼応した防災・減災対策国土強靭化を柱とした社会資本整備の促進により増加した。</a:t>
          </a:r>
        </a:p>
        <a:p>
          <a:r>
            <a:rPr kumimoji="1" lang="ja-JP" altLang="en-US" sz="1100">
              <a:latin typeface="ＭＳ Ｐゴシック" panose="020B0600070205080204" pitchFamily="50" charset="-128"/>
              <a:ea typeface="ＭＳ Ｐゴシック" panose="020B0600070205080204" pitchFamily="50" charset="-128"/>
            </a:rPr>
            <a:t>　教育費：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年度は、いしかわ県民文化振興基金の設置に伴う出資（</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公債費： バブル経済崩壊以降、国の経済対策に呼応し、他県に比して積極的に公共投資を実施した結果、社会資本の整備は進んだものの、県債残高が増嵩しており、公債費はグループ平均より高い水準にある。平成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年度は、能登半島地震復興基金の終了に伴う県債の償還（</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億円）により、一時的に大幅に増加した。</a:t>
          </a:r>
        </a:p>
        <a:p>
          <a:r>
            <a:rPr kumimoji="1" lang="ja-JP" altLang="en-US" sz="1100">
              <a:latin typeface="ＭＳ Ｐゴシック" panose="020B0600070205080204" pitchFamily="50" charset="-128"/>
              <a:ea typeface="ＭＳ Ｐゴシック" panose="020B0600070205080204" pitchFamily="50" charset="-128"/>
            </a:rPr>
            <a:t>　その他の経費： 概ねグループ平均と同程度となっている。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財政調整基金残高は歳計剰余金の積立</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約</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により増加。実質収支は近年ほほ横ばいで推移。実質単年度収支は、平成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年度以降、北陸新幹線金沢・敦賀間の整備に伴う公債費負担の増加を見据えた繰上償還を実施している影響で、高い水準で推移している。</a:t>
          </a:r>
        </a:p>
        <a:p>
          <a:r>
            <a:rPr kumimoji="1" lang="ja-JP" altLang="en-US" sz="1300">
              <a:latin typeface="ＭＳ ゴシック" pitchFamily="49" charset="-128"/>
              <a:ea typeface="ＭＳ ゴシック" pitchFamily="49" charset="-128"/>
            </a:rPr>
            <a:t>　今後も県政の重要課題に積極的に取り組んでいくためには、持続可能な行財政基盤の確立が不可欠であり、引き続き、行財政改革に取り組んでいく。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全会計で赤字は発生しておらず、健全な段階にある。 </a:t>
          </a:r>
        </a:p>
        <a:p>
          <a:r>
            <a:rPr kumimoji="1" lang="ja-JP" altLang="en-US" sz="1400">
              <a:latin typeface="ＭＳ ゴシック" pitchFamily="49" charset="-128"/>
              <a:ea typeface="ＭＳ ゴシック" pitchFamily="49" charset="-128"/>
            </a:rPr>
            <a:t>　一般会計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p>
        <a:p>
          <a:r>
            <a:rPr kumimoji="1" lang="ja-JP" altLang="en-US" sz="1400">
              <a:latin typeface="ＭＳ ゴシック" pitchFamily="49" charset="-128"/>
              <a:ea typeface="ＭＳ ゴシック" pitchFamily="49" charset="-128"/>
            </a:rPr>
            <a:t>　病院事業会計（中央病院、高松病院）は、新規入院患者の確保等による診療報酬の増収に努めており、黒字基調で推移している。</a:t>
          </a:r>
        </a:p>
        <a:p>
          <a:r>
            <a:rPr kumimoji="1" lang="ja-JP" altLang="en-US" sz="1400">
              <a:latin typeface="ＭＳ ゴシック" pitchFamily="49" charset="-128"/>
              <a:ea typeface="ＭＳ ゴシック" pitchFamily="49" charset="-128"/>
            </a:rPr>
            <a:t>　こうした厳しい財政状況の下で財政健全性を維持していくため、引き続き、歳入の確保、適正な定員管理、投資的経費の抑制といった歳出全般の見直しを行い、持続可能な財政基盤の確立を図っていく。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541721213</v>
      </c>
      <c r="BO4" s="426"/>
      <c r="BP4" s="426"/>
      <c r="BQ4" s="426"/>
      <c r="BR4" s="426"/>
      <c r="BS4" s="426"/>
      <c r="BT4" s="426"/>
      <c r="BU4" s="427"/>
      <c r="BV4" s="425">
        <v>535927039</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0.2</v>
      </c>
      <c r="CU4" s="588"/>
      <c r="CV4" s="588"/>
      <c r="CW4" s="588"/>
      <c r="CX4" s="588"/>
      <c r="CY4" s="588"/>
      <c r="CZ4" s="588"/>
      <c r="DA4" s="589"/>
      <c r="DB4" s="587">
        <v>0.2</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530771463</v>
      </c>
      <c r="BO5" s="432"/>
      <c r="BP5" s="432"/>
      <c r="BQ5" s="432"/>
      <c r="BR5" s="432"/>
      <c r="BS5" s="432"/>
      <c r="BT5" s="432"/>
      <c r="BU5" s="433"/>
      <c r="BV5" s="431">
        <v>521712861</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95.8</v>
      </c>
      <c r="CU5" s="411"/>
      <c r="CV5" s="411"/>
      <c r="CW5" s="411"/>
      <c r="CX5" s="411"/>
      <c r="CY5" s="411"/>
      <c r="CZ5" s="411"/>
      <c r="DA5" s="412"/>
      <c r="DB5" s="410">
        <v>93.5</v>
      </c>
      <c r="DC5" s="411"/>
      <c r="DD5" s="411"/>
      <c r="DE5" s="411"/>
      <c r="DF5" s="411"/>
      <c r="DG5" s="411"/>
      <c r="DH5" s="411"/>
      <c r="DI5" s="412"/>
      <c r="DJ5" s="158"/>
      <c r="DK5" s="158"/>
      <c r="DL5" s="158"/>
      <c r="DM5" s="158"/>
      <c r="DN5" s="158"/>
      <c r="DO5" s="158"/>
    </row>
    <row r="6" spans="1:119" ht="18.75" customHeight="1" x14ac:dyDescent="0.15">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13000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10949750</v>
      </c>
      <c r="BO6" s="432"/>
      <c r="BP6" s="432"/>
      <c r="BQ6" s="432"/>
      <c r="BR6" s="432"/>
      <c r="BS6" s="432"/>
      <c r="BT6" s="432"/>
      <c r="BU6" s="433"/>
      <c r="BV6" s="431">
        <v>14214178</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102.8</v>
      </c>
      <c r="CU6" s="577"/>
      <c r="CV6" s="577"/>
      <c r="CW6" s="577"/>
      <c r="CX6" s="577"/>
      <c r="CY6" s="577"/>
      <c r="CZ6" s="577"/>
      <c r="DA6" s="578"/>
      <c r="DB6" s="576">
        <v>102.1</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10200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10206510</v>
      </c>
      <c r="BO7" s="432"/>
      <c r="BP7" s="432"/>
      <c r="BQ7" s="432"/>
      <c r="BR7" s="432"/>
      <c r="BS7" s="432"/>
      <c r="BT7" s="432"/>
      <c r="BU7" s="433"/>
      <c r="BV7" s="431">
        <v>13476750</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306234049</v>
      </c>
      <c r="CU7" s="432"/>
      <c r="CV7" s="432"/>
      <c r="CW7" s="432"/>
      <c r="CX7" s="432"/>
      <c r="CY7" s="432"/>
      <c r="CZ7" s="432"/>
      <c r="DA7" s="433"/>
      <c r="DB7" s="431">
        <v>306528104</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8010</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743240</v>
      </c>
      <c r="BO8" s="432"/>
      <c r="BP8" s="432"/>
      <c r="BQ8" s="432"/>
      <c r="BR8" s="432"/>
      <c r="BS8" s="432"/>
      <c r="BT8" s="432"/>
      <c r="BU8" s="433"/>
      <c r="BV8" s="431">
        <v>737428</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0.51283999999999996</v>
      </c>
      <c r="CU8" s="574"/>
      <c r="CV8" s="574"/>
      <c r="CW8" s="574"/>
      <c r="CX8" s="574"/>
      <c r="CY8" s="574"/>
      <c r="CZ8" s="574"/>
      <c r="DA8" s="575"/>
      <c r="DB8" s="573">
        <v>0.50341999999999998</v>
      </c>
      <c r="DC8" s="574"/>
      <c r="DD8" s="574"/>
      <c r="DE8" s="574"/>
      <c r="DF8" s="574"/>
      <c r="DG8" s="574"/>
      <c r="DH8" s="574"/>
      <c r="DI8" s="575"/>
      <c r="DJ8" s="158"/>
      <c r="DK8" s="158"/>
      <c r="DL8" s="158"/>
      <c r="DM8" s="158"/>
      <c r="DN8" s="158"/>
      <c r="DO8" s="158"/>
    </row>
    <row r="9" spans="1:119" ht="18.75" customHeight="1" thickBot="1" x14ac:dyDescent="0.2">
      <c r="A9" s="159"/>
      <c r="B9" s="537" t="s">
        <v>104</v>
      </c>
      <c r="C9" s="511"/>
      <c r="D9" s="511"/>
      <c r="E9" s="511"/>
      <c r="F9" s="511"/>
      <c r="G9" s="511"/>
      <c r="H9" s="511"/>
      <c r="I9" s="511"/>
      <c r="J9" s="511"/>
      <c r="K9" s="512"/>
      <c r="L9" s="543" t="s">
        <v>105</v>
      </c>
      <c r="M9" s="544"/>
      <c r="N9" s="544"/>
      <c r="O9" s="544"/>
      <c r="P9" s="544"/>
      <c r="Q9" s="545"/>
      <c r="R9" s="546">
        <v>1154008</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9100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5812</v>
      </c>
      <c r="BO9" s="432"/>
      <c r="BP9" s="432"/>
      <c r="BQ9" s="432"/>
      <c r="BR9" s="432"/>
      <c r="BS9" s="432"/>
      <c r="BT9" s="432"/>
      <c r="BU9" s="433"/>
      <c r="BV9" s="431">
        <v>-52639</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25.7</v>
      </c>
      <c r="CU9" s="411"/>
      <c r="CV9" s="411"/>
      <c r="CW9" s="411"/>
      <c r="CX9" s="411"/>
      <c r="CY9" s="411"/>
      <c r="CZ9" s="411"/>
      <c r="DA9" s="412"/>
      <c r="DB9" s="410">
        <v>25.4</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109</v>
      </c>
      <c r="M10" s="454"/>
      <c r="N10" s="454"/>
      <c r="O10" s="454"/>
      <c r="P10" s="454"/>
      <c r="Q10" s="455"/>
      <c r="R10" s="456">
        <v>1169788</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8600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118</v>
      </c>
      <c r="BO10" s="432"/>
      <c r="BP10" s="432"/>
      <c r="BQ10" s="432"/>
      <c r="BR10" s="432"/>
      <c r="BS10" s="432"/>
      <c r="BT10" s="432"/>
      <c r="BU10" s="433"/>
      <c r="BV10" s="431">
        <v>199</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43</v>
      </c>
      <c r="AJ11" s="457"/>
      <c r="AK11" s="457"/>
      <c r="AL11" s="457"/>
      <c r="AM11" s="457"/>
      <c r="AN11" s="457"/>
      <c r="AO11" s="457"/>
      <c r="AP11" s="458"/>
      <c r="AQ11" s="456">
        <v>7800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3064100</v>
      </c>
      <c r="BO11" s="432"/>
      <c r="BP11" s="432"/>
      <c r="BQ11" s="432"/>
      <c r="BR11" s="432"/>
      <c r="BS11" s="432"/>
      <c r="BT11" s="432"/>
      <c r="BU11" s="433"/>
      <c r="BV11" s="431">
        <v>3000000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118</v>
      </c>
      <c r="DC11" s="482"/>
      <c r="DD11" s="482"/>
      <c r="DE11" s="482"/>
      <c r="DF11" s="482"/>
      <c r="DG11" s="482"/>
      <c r="DH11" s="482"/>
      <c r="DI11" s="483"/>
      <c r="DJ11" s="158"/>
      <c r="DK11" s="158"/>
      <c r="DL11" s="158"/>
      <c r="DM11" s="158"/>
      <c r="DN11" s="158"/>
      <c r="DO11" s="158"/>
    </row>
    <row r="12" spans="1:119" ht="18.75" customHeight="1" x14ac:dyDescent="0.15">
      <c r="A12" s="159"/>
      <c r="B12" s="486" t="s">
        <v>119</v>
      </c>
      <c r="C12" s="487"/>
      <c r="D12" s="487"/>
      <c r="E12" s="487"/>
      <c r="F12" s="487"/>
      <c r="G12" s="487"/>
      <c r="H12" s="487"/>
      <c r="I12" s="487"/>
      <c r="J12" s="487"/>
      <c r="K12" s="488"/>
      <c r="L12" s="495" t="s">
        <v>120</v>
      </c>
      <c r="M12" s="496"/>
      <c r="N12" s="496"/>
      <c r="O12" s="496"/>
      <c r="P12" s="496"/>
      <c r="Q12" s="497"/>
      <c r="R12" s="498">
        <v>1139612</v>
      </c>
      <c r="S12" s="499"/>
      <c r="T12" s="499"/>
      <c r="U12" s="499"/>
      <c r="V12" s="500"/>
      <c r="W12" s="501" t="s">
        <v>121</v>
      </c>
      <c r="X12" s="502"/>
      <c r="Y12" s="503"/>
      <c r="Z12" s="510" t="s">
        <v>1</v>
      </c>
      <c r="AA12" s="511"/>
      <c r="AB12" s="511"/>
      <c r="AC12" s="511"/>
      <c r="AD12" s="511"/>
      <c r="AE12" s="511"/>
      <c r="AF12" s="511"/>
      <c r="AG12" s="511"/>
      <c r="AH12" s="512"/>
      <c r="AI12" s="516" t="s">
        <v>122</v>
      </c>
      <c r="AJ12" s="511"/>
      <c r="AK12" s="511"/>
      <c r="AL12" s="511"/>
      <c r="AM12" s="512"/>
      <c r="AN12" s="516" t="s">
        <v>123</v>
      </c>
      <c r="AO12" s="517"/>
      <c r="AP12" s="517"/>
      <c r="AQ12" s="517"/>
      <c r="AR12" s="517"/>
      <c r="AS12" s="518"/>
      <c r="AT12" s="525" t="s">
        <v>124</v>
      </c>
      <c r="AU12" s="526"/>
      <c r="AV12" s="526"/>
      <c r="AW12" s="526"/>
      <c r="AX12" s="526"/>
      <c r="AY12" s="527"/>
      <c r="AZ12" s="428" t="s">
        <v>125</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0</v>
      </c>
      <c r="BW12" s="432"/>
      <c r="BX12" s="432"/>
      <c r="BY12" s="432"/>
      <c r="BZ12" s="432"/>
      <c r="CA12" s="432"/>
      <c r="CB12" s="432"/>
      <c r="CC12" s="433"/>
      <c r="CD12" s="478" t="s">
        <v>126</v>
      </c>
      <c r="CE12" s="479"/>
      <c r="CF12" s="479"/>
      <c r="CG12" s="479"/>
      <c r="CH12" s="479"/>
      <c r="CI12" s="479"/>
      <c r="CJ12" s="479"/>
      <c r="CK12" s="479"/>
      <c r="CL12" s="479"/>
      <c r="CM12" s="479"/>
      <c r="CN12" s="479"/>
      <c r="CO12" s="479"/>
      <c r="CP12" s="479"/>
      <c r="CQ12" s="479"/>
      <c r="CR12" s="479"/>
      <c r="CS12" s="480"/>
      <c r="CT12" s="481" t="s">
        <v>127</v>
      </c>
      <c r="CU12" s="482"/>
      <c r="CV12" s="482"/>
      <c r="CW12" s="482"/>
      <c r="CX12" s="482"/>
      <c r="CY12" s="482"/>
      <c r="CZ12" s="482"/>
      <c r="DA12" s="483"/>
      <c r="DB12" s="481" t="s">
        <v>127</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128</v>
      </c>
      <c r="N13" s="473"/>
      <c r="O13" s="473"/>
      <c r="P13" s="473"/>
      <c r="Q13" s="474"/>
      <c r="R13" s="522">
        <v>1123115</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3070030</v>
      </c>
      <c r="BO13" s="432"/>
      <c r="BP13" s="432"/>
      <c r="BQ13" s="432"/>
      <c r="BR13" s="432"/>
      <c r="BS13" s="432"/>
      <c r="BT13" s="432"/>
      <c r="BU13" s="433"/>
      <c r="BV13" s="431">
        <v>2947560</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12.9</v>
      </c>
      <c r="CU13" s="411"/>
      <c r="CV13" s="411"/>
      <c r="CW13" s="411"/>
      <c r="CX13" s="411"/>
      <c r="CY13" s="411"/>
      <c r="CZ13" s="411"/>
      <c r="DA13" s="412"/>
      <c r="DB13" s="410">
        <v>13.2</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131</v>
      </c>
      <c r="M14" s="484"/>
      <c r="N14" s="484"/>
      <c r="O14" s="484"/>
      <c r="P14" s="484"/>
      <c r="Q14" s="485"/>
      <c r="R14" s="475">
        <v>1145948</v>
      </c>
      <c r="S14" s="476"/>
      <c r="T14" s="476"/>
      <c r="U14" s="476"/>
      <c r="V14" s="477"/>
      <c r="W14" s="504"/>
      <c r="X14" s="505"/>
      <c r="Y14" s="506"/>
      <c r="Z14" s="453" t="s">
        <v>132</v>
      </c>
      <c r="AA14" s="454"/>
      <c r="AB14" s="454"/>
      <c r="AC14" s="454"/>
      <c r="AD14" s="454"/>
      <c r="AE14" s="454"/>
      <c r="AF14" s="454"/>
      <c r="AG14" s="454"/>
      <c r="AH14" s="455"/>
      <c r="AI14" s="456">
        <v>4362</v>
      </c>
      <c r="AJ14" s="457"/>
      <c r="AK14" s="457"/>
      <c r="AL14" s="457"/>
      <c r="AM14" s="458"/>
      <c r="AN14" s="456">
        <v>14032554</v>
      </c>
      <c r="AO14" s="457"/>
      <c r="AP14" s="457"/>
      <c r="AQ14" s="457"/>
      <c r="AR14" s="457"/>
      <c r="AS14" s="458"/>
      <c r="AT14" s="456">
        <v>3217</v>
      </c>
      <c r="AU14" s="457"/>
      <c r="AV14" s="457"/>
      <c r="AW14" s="457"/>
      <c r="AX14" s="457"/>
      <c r="AY14" s="459"/>
      <c r="AZ14" s="422" t="s">
        <v>133</v>
      </c>
      <c r="BA14" s="423"/>
      <c r="BB14" s="423"/>
      <c r="BC14" s="423"/>
      <c r="BD14" s="423"/>
      <c r="BE14" s="423"/>
      <c r="BF14" s="423"/>
      <c r="BG14" s="423"/>
      <c r="BH14" s="423"/>
      <c r="BI14" s="423"/>
      <c r="BJ14" s="423"/>
      <c r="BK14" s="423"/>
      <c r="BL14" s="423"/>
      <c r="BM14" s="424"/>
      <c r="BN14" s="425">
        <v>132289022</v>
      </c>
      <c r="BO14" s="426"/>
      <c r="BP14" s="426"/>
      <c r="BQ14" s="426"/>
      <c r="BR14" s="426"/>
      <c r="BS14" s="426"/>
      <c r="BT14" s="426"/>
      <c r="BU14" s="427"/>
      <c r="BV14" s="425">
        <v>125788260</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215.9</v>
      </c>
      <c r="CU14" s="437"/>
      <c r="CV14" s="437"/>
      <c r="CW14" s="437"/>
      <c r="CX14" s="437"/>
      <c r="CY14" s="437"/>
      <c r="CZ14" s="437"/>
      <c r="DA14" s="438"/>
      <c r="DB14" s="436">
        <v>217.1</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128</v>
      </c>
      <c r="N15" s="473"/>
      <c r="O15" s="473"/>
      <c r="P15" s="473"/>
      <c r="Q15" s="474"/>
      <c r="R15" s="475">
        <v>1130737</v>
      </c>
      <c r="S15" s="476"/>
      <c r="T15" s="476"/>
      <c r="U15" s="476"/>
      <c r="V15" s="477"/>
      <c r="W15" s="504"/>
      <c r="X15" s="505"/>
      <c r="Y15" s="506"/>
      <c r="Z15" s="453" t="s">
        <v>135</v>
      </c>
      <c r="AA15" s="454"/>
      <c r="AB15" s="454"/>
      <c r="AC15" s="454"/>
      <c r="AD15" s="454"/>
      <c r="AE15" s="454"/>
      <c r="AF15" s="454"/>
      <c r="AG15" s="454"/>
      <c r="AH15" s="455"/>
      <c r="AI15" s="456" t="s">
        <v>127</v>
      </c>
      <c r="AJ15" s="457"/>
      <c r="AK15" s="457"/>
      <c r="AL15" s="457"/>
      <c r="AM15" s="458"/>
      <c r="AN15" s="456" t="s">
        <v>127</v>
      </c>
      <c r="AO15" s="457"/>
      <c r="AP15" s="457"/>
      <c r="AQ15" s="457"/>
      <c r="AR15" s="457"/>
      <c r="AS15" s="458"/>
      <c r="AT15" s="456" t="s">
        <v>127</v>
      </c>
      <c r="AU15" s="457"/>
      <c r="AV15" s="457"/>
      <c r="AW15" s="457"/>
      <c r="AX15" s="457"/>
      <c r="AY15" s="459"/>
      <c r="AZ15" s="428" t="s">
        <v>136</v>
      </c>
      <c r="BA15" s="429"/>
      <c r="BB15" s="429"/>
      <c r="BC15" s="429"/>
      <c r="BD15" s="429"/>
      <c r="BE15" s="429"/>
      <c r="BF15" s="429"/>
      <c r="BG15" s="429"/>
      <c r="BH15" s="429"/>
      <c r="BI15" s="429"/>
      <c r="BJ15" s="429"/>
      <c r="BK15" s="429"/>
      <c r="BL15" s="429"/>
      <c r="BM15" s="430"/>
      <c r="BN15" s="431">
        <v>252012040</v>
      </c>
      <c r="BO15" s="432"/>
      <c r="BP15" s="432"/>
      <c r="BQ15" s="432"/>
      <c r="BR15" s="432"/>
      <c r="BS15" s="432"/>
      <c r="BT15" s="432"/>
      <c r="BU15" s="433"/>
      <c r="BV15" s="431">
        <v>248132956</v>
      </c>
      <c r="BW15" s="432"/>
      <c r="BX15" s="432"/>
      <c r="BY15" s="432"/>
      <c r="BZ15" s="432"/>
      <c r="CA15" s="432"/>
      <c r="CB15" s="432"/>
      <c r="CC15" s="433"/>
      <c r="CD15" s="469" t="s">
        <v>137</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138</v>
      </c>
      <c r="M16" s="467"/>
      <c r="N16" s="467"/>
      <c r="O16" s="467"/>
      <c r="P16" s="467"/>
      <c r="Q16" s="468"/>
      <c r="R16" s="463" t="s">
        <v>139</v>
      </c>
      <c r="S16" s="464"/>
      <c r="T16" s="464"/>
      <c r="U16" s="464"/>
      <c r="V16" s="465"/>
      <c r="W16" s="504"/>
      <c r="X16" s="505"/>
      <c r="Y16" s="506"/>
      <c r="Z16" s="453" t="s">
        <v>140</v>
      </c>
      <c r="AA16" s="454"/>
      <c r="AB16" s="454"/>
      <c r="AC16" s="454"/>
      <c r="AD16" s="454"/>
      <c r="AE16" s="454"/>
      <c r="AF16" s="454"/>
      <c r="AG16" s="454"/>
      <c r="AH16" s="455"/>
      <c r="AI16" s="456">
        <v>158</v>
      </c>
      <c r="AJ16" s="457"/>
      <c r="AK16" s="457"/>
      <c r="AL16" s="457"/>
      <c r="AM16" s="458"/>
      <c r="AN16" s="456">
        <v>474632</v>
      </c>
      <c r="AO16" s="457"/>
      <c r="AP16" s="457"/>
      <c r="AQ16" s="457"/>
      <c r="AR16" s="457"/>
      <c r="AS16" s="458"/>
      <c r="AT16" s="456">
        <v>3004</v>
      </c>
      <c r="AU16" s="457"/>
      <c r="AV16" s="457"/>
      <c r="AW16" s="457"/>
      <c r="AX16" s="457"/>
      <c r="AY16" s="459"/>
      <c r="AZ16" s="428" t="s">
        <v>141</v>
      </c>
      <c r="BA16" s="429"/>
      <c r="BB16" s="429"/>
      <c r="BC16" s="429"/>
      <c r="BD16" s="429"/>
      <c r="BE16" s="429"/>
      <c r="BF16" s="429"/>
      <c r="BG16" s="429"/>
      <c r="BH16" s="429"/>
      <c r="BI16" s="429"/>
      <c r="BJ16" s="429"/>
      <c r="BK16" s="429"/>
      <c r="BL16" s="429"/>
      <c r="BM16" s="430"/>
      <c r="BN16" s="431">
        <v>165878267</v>
      </c>
      <c r="BO16" s="432"/>
      <c r="BP16" s="432"/>
      <c r="BQ16" s="432"/>
      <c r="BR16" s="432"/>
      <c r="BS16" s="432"/>
      <c r="BT16" s="432"/>
      <c r="BU16" s="433"/>
      <c r="BV16" s="431">
        <v>157647208</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142</v>
      </c>
      <c r="N17" s="461"/>
      <c r="O17" s="461"/>
      <c r="P17" s="461"/>
      <c r="Q17" s="462"/>
      <c r="R17" s="463" t="s">
        <v>143</v>
      </c>
      <c r="S17" s="464"/>
      <c r="T17" s="464"/>
      <c r="U17" s="464"/>
      <c r="V17" s="465"/>
      <c r="W17" s="504"/>
      <c r="X17" s="505"/>
      <c r="Y17" s="506"/>
      <c r="Z17" s="453" t="s">
        <v>144</v>
      </c>
      <c r="AA17" s="454"/>
      <c r="AB17" s="454"/>
      <c r="AC17" s="454"/>
      <c r="AD17" s="454"/>
      <c r="AE17" s="454"/>
      <c r="AF17" s="454"/>
      <c r="AG17" s="454"/>
      <c r="AH17" s="455"/>
      <c r="AI17" s="456">
        <v>2004</v>
      </c>
      <c r="AJ17" s="457"/>
      <c r="AK17" s="457"/>
      <c r="AL17" s="457"/>
      <c r="AM17" s="458"/>
      <c r="AN17" s="456">
        <v>6212400</v>
      </c>
      <c r="AO17" s="457"/>
      <c r="AP17" s="457"/>
      <c r="AQ17" s="457"/>
      <c r="AR17" s="457"/>
      <c r="AS17" s="458"/>
      <c r="AT17" s="456">
        <v>3100</v>
      </c>
      <c r="AU17" s="457"/>
      <c r="AV17" s="457"/>
      <c r="AW17" s="457"/>
      <c r="AX17" s="457"/>
      <c r="AY17" s="459"/>
      <c r="AZ17" s="428" t="s">
        <v>145</v>
      </c>
      <c r="BA17" s="429"/>
      <c r="BB17" s="429"/>
      <c r="BC17" s="429"/>
      <c r="BD17" s="429"/>
      <c r="BE17" s="429"/>
      <c r="BF17" s="429"/>
      <c r="BG17" s="429"/>
      <c r="BH17" s="429"/>
      <c r="BI17" s="429"/>
      <c r="BJ17" s="429"/>
      <c r="BK17" s="429"/>
      <c r="BL17" s="429"/>
      <c r="BM17" s="430"/>
      <c r="BN17" s="431">
        <v>293420144</v>
      </c>
      <c r="BO17" s="432"/>
      <c r="BP17" s="432"/>
      <c r="BQ17" s="432"/>
      <c r="BR17" s="432"/>
      <c r="BS17" s="432"/>
      <c r="BT17" s="432"/>
      <c r="BU17" s="433"/>
      <c r="BV17" s="431">
        <v>293425734</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146</v>
      </c>
      <c r="C18" s="449"/>
      <c r="D18" s="449"/>
      <c r="E18" s="449"/>
      <c r="F18" s="449"/>
      <c r="G18" s="449"/>
      <c r="H18" s="449"/>
      <c r="I18" s="449"/>
      <c r="J18" s="449"/>
      <c r="K18" s="450"/>
      <c r="L18" s="451">
        <v>4186</v>
      </c>
      <c r="M18" s="452"/>
      <c r="N18" s="452"/>
      <c r="O18" s="452"/>
      <c r="P18" s="452"/>
      <c r="Q18" s="452"/>
      <c r="R18" s="452"/>
      <c r="S18" s="452"/>
      <c r="T18" s="452"/>
      <c r="U18" s="452"/>
      <c r="V18" s="452"/>
      <c r="W18" s="504"/>
      <c r="X18" s="505"/>
      <c r="Y18" s="506"/>
      <c r="Z18" s="453" t="s">
        <v>147</v>
      </c>
      <c r="AA18" s="454"/>
      <c r="AB18" s="454"/>
      <c r="AC18" s="454"/>
      <c r="AD18" s="454"/>
      <c r="AE18" s="454"/>
      <c r="AF18" s="454"/>
      <c r="AG18" s="454"/>
      <c r="AH18" s="455"/>
      <c r="AI18" s="456">
        <v>8265</v>
      </c>
      <c r="AJ18" s="457"/>
      <c r="AK18" s="457"/>
      <c r="AL18" s="457"/>
      <c r="AM18" s="458"/>
      <c r="AN18" s="456">
        <v>29510502</v>
      </c>
      <c r="AO18" s="457"/>
      <c r="AP18" s="457"/>
      <c r="AQ18" s="457"/>
      <c r="AR18" s="457"/>
      <c r="AS18" s="458"/>
      <c r="AT18" s="456">
        <v>3571</v>
      </c>
      <c r="AU18" s="457"/>
      <c r="AV18" s="457"/>
      <c r="AW18" s="457"/>
      <c r="AX18" s="457"/>
      <c r="AY18" s="459"/>
      <c r="AZ18" s="439" t="s">
        <v>148</v>
      </c>
      <c r="BA18" s="440"/>
      <c r="BB18" s="440"/>
      <c r="BC18" s="440"/>
      <c r="BD18" s="440"/>
      <c r="BE18" s="440"/>
      <c r="BF18" s="440"/>
      <c r="BG18" s="440"/>
      <c r="BH18" s="440"/>
      <c r="BI18" s="440"/>
      <c r="BJ18" s="440"/>
      <c r="BK18" s="440"/>
      <c r="BL18" s="440"/>
      <c r="BM18" s="441"/>
      <c r="BN18" s="405">
        <v>350234298</v>
      </c>
      <c r="BO18" s="406"/>
      <c r="BP18" s="406"/>
      <c r="BQ18" s="406"/>
      <c r="BR18" s="406"/>
      <c r="BS18" s="406"/>
      <c r="BT18" s="406"/>
      <c r="BU18" s="407"/>
      <c r="BV18" s="405">
        <v>360247923</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149</v>
      </c>
      <c r="C19" s="449"/>
      <c r="D19" s="449"/>
      <c r="E19" s="449"/>
      <c r="F19" s="449"/>
      <c r="G19" s="449"/>
      <c r="H19" s="449"/>
      <c r="I19" s="449"/>
      <c r="J19" s="449"/>
      <c r="K19" s="450"/>
      <c r="L19" s="451">
        <v>272</v>
      </c>
      <c r="M19" s="452"/>
      <c r="N19" s="452"/>
      <c r="O19" s="452"/>
      <c r="P19" s="452"/>
      <c r="Q19" s="452"/>
      <c r="R19" s="452"/>
      <c r="S19" s="452"/>
      <c r="T19" s="452"/>
      <c r="U19" s="452"/>
      <c r="V19" s="452"/>
      <c r="W19" s="504"/>
      <c r="X19" s="505"/>
      <c r="Y19" s="506"/>
      <c r="Z19" s="453" t="s">
        <v>150</v>
      </c>
      <c r="AA19" s="454"/>
      <c r="AB19" s="454"/>
      <c r="AC19" s="454"/>
      <c r="AD19" s="454"/>
      <c r="AE19" s="454"/>
      <c r="AF19" s="454"/>
      <c r="AG19" s="454"/>
      <c r="AH19" s="455"/>
      <c r="AI19" s="456" t="s">
        <v>118</v>
      </c>
      <c r="AJ19" s="457"/>
      <c r="AK19" s="457"/>
      <c r="AL19" s="457"/>
      <c r="AM19" s="458"/>
      <c r="AN19" s="456" t="s">
        <v>118</v>
      </c>
      <c r="AO19" s="457"/>
      <c r="AP19" s="457"/>
      <c r="AQ19" s="457"/>
      <c r="AR19" s="457"/>
      <c r="AS19" s="458"/>
      <c r="AT19" s="456" t="s">
        <v>118</v>
      </c>
      <c r="AU19" s="457"/>
      <c r="AV19" s="457"/>
      <c r="AW19" s="457"/>
      <c r="AX19" s="457"/>
      <c r="AY19" s="459"/>
      <c r="AZ19" s="422" t="s">
        <v>151</v>
      </c>
      <c r="BA19" s="423"/>
      <c r="BB19" s="423"/>
      <c r="BC19" s="423"/>
      <c r="BD19" s="423"/>
      <c r="BE19" s="423"/>
      <c r="BF19" s="423"/>
      <c r="BG19" s="423"/>
      <c r="BH19" s="423"/>
      <c r="BI19" s="423"/>
      <c r="BJ19" s="423"/>
      <c r="BK19" s="423"/>
      <c r="BL19" s="423"/>
      <c r="BM19" s="424"/>
      <c r="BN19" s="425">
        <v>1199880184</v>
      </c>
      <c r="BO19" s="426"/>
      <c r="BP19" s="426"/>
      <c r="BQ19" s="426"/>
      <c r="BR19" s="426"/>
      <c r="BS19" s="426"/>
      <c r="BT19" s="426"/>
      <c r="BU19" s="427"/>
      <c r="BV19" s="425">
        <v>1208580134</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152</v>
      </c>
      <c r="C20" s="449"/>
      <c r="D20" s="449"/>
      <c r="E20" s="449"/>
      <c r="F20" s="449"/>
      <c r="G20" s="449"/>
      <c r="H20" s="449"/>
      <c r="I20" s="449"/>
      <c r="J20" s="449"/>
      <c r="K20" s="450"/>
      <c r="L20" s="451">
        <v>453368</v>
      </c>
      <c r="M20" s="452"/>
      <c r="N20" s="452"/>
      <c r="O20" s="452"/>
      <c r="P20" s="452"/>
      <c r="Q20" s="452"/>
      <c r="R20" s="452"/>
      <c r="S20" s="452"/>
      <c r="T20" s="452"/>
      <c r="U20" s="452"/>
      <c r="V20" s="452"/>
      <c r="W20" s="507"/>
      <c r="X20" s="508"/>
      <c r="Y20" s="509"/>
      <c r="Z20" s="453" t="s">
        <v>153</v>
      </c>
      <c r="AA20" s="454"/>
      <c r="AB20" s="454"/>
      <c r="AC20" s="454"/>
      <c r="AD20" s="454"/>
      <c r="AE20" s="454"/>
      <c r="AF20" s="454"/>
      <c r="AG20" s="454"/>
      <c r="AH20" s="455"/>
      <c r="AI20" s="456">
        <v>14631</v>
      </c>
      <c r="AJ20" s="457"/>
      <c r="AK20" s="457"/>
      <c r="AL20" s="457"/>
      <c r="AM20" s="458"/>
      <c r="AN20" s="456">
        <v>49755456</v>
      </c>
      <c r="AO20" s="457"/>
      <c r="AP20" s="457"/>
      <c r="AQ20" s="457"/>
      <c r="AR20" s="457"/>
      <c r="AS20" s="458"/>
      <c r="AT20" s="456">
        <v>3401</v>
      </c>
      <c r="AU20" s="457"/>
      <c r="AV20" s="457"/>
      <c r="AW20" s="457"/>
      <c r="AX20" s="457"/>
      <c r="AY20" s="459"/>
      <c r="AZ20" s="439" t="s">
        <v>154</v>
      </c>
      <c r="BA20" s="440"/>
      <c r="BB20" s="440"/>
      <c r="BC20" s="440"/>
      <c r="BD20" s="440"/>
      <c r="BE20" s="440"/>
      <c r="BF20" s="440"/>
      <c r="BG20" s="440"/>
      <c r="BH20" s="440"/>
      <c r="BI20" s="440"/>
      <c r="BJ20" s="440"/>
      <c r="BK20" s="440"/>
      <c r="BL20" s="440"/>
      <c r="BM20" s="441"/>
      <c r="BN20" s="405">
        <v>185293456</v>
      </c>
      <c r="BO20" s="406"/>
      <c r="BP20" s="406"/>
      <c r="BQ20" s="406"/>
      <c r="BR20" s="406"/>
      <c r="BS20" s="406"/>
      <c r="BT20" s="406"/>
      <c r="BU20" s="407"/>
      <c r="BV20" s="405">
        <v>204163686</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155</v>
      </c>
      <c r="X21" s="443"/>
      <c r="Y21" s="443"/>
      <c r="Z21" s="443"/>
      <c r="AA21" s="443"/>
      <c r="AB21" s="443"/>
      <c r="AC21" s="443"/>
      <c r="AD21" s="443"/>
      <c r="AE21" s="443"/>
      <c r="AF21" s="443"/>
      <c r="AG21" s="443"/>
      <c r="AH21" s="444"/>
      <c r="AI21" s="445">
        <v>99.8</v>
      </c>
      <c r="AJ21" s="446"/>
      <c r="AK21" s="446"/>
      <c r="AL21" s="446"/>
      <c r="AM21" s="446"/>
      <c r="AN21" s="446"/>
      <c r="AO21" s="446"/>
      <c r="AP21" s="446"/>
      <c r="AQ21" s="446"/>
      <c r="AR21" s="446"/>
      <c r="AS21" s="446"/>
      <c r="AT21" s="446"/>
      <c r="AU21" s="446"/>
      <c r="AV21" s="446"/>
      <c r="AW21" s="446"/>
      <c r="AX21" s="446"/>
      <c r="AY21" s="447"/>
      <c r="AZ21" s="422" t="s">
        <v>156</v>
      </c>
      <c r="BA21" s="423"/>
      <c r="BB21" s="423"/>
      <c r="BC21" s="423"/>
      <c r="BD21" s="423"/>
      <c r="BE21" s="423"/>
      <c r="BF21" s="423"/>
      <c r="BG21" s="423"/>
      <c r="BH21" s="423"/>
      <c r="BI21" s="423"/>
      <c r="BJ21" s="423"/>
      <c r="BK21" s="423"/>
      <c r="BL21" s="423"/>
      <c r="BM21" s="424"/>
      <c r="BN21" s="425">
        <v>40762936</v>
      </c>
      <c r="BO21" s="426"/>
      <c r="BP21" s="426"/>
      <c r="BQ21" s="426"/>
      <c r="BR21" s="426"/>
      <c r="BS21" s="426"/>
      <c r="BT21" s="426"/>
      <c r="BU21" s="427"/>
      <c r="BV21" s="425">
        <v>35916760</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157</v>
      </c>
      <c r="BA22" s="429"/>
      <c r="BB22" s="429"/>
      <c r="BC22" s="429"/>
      <c r="BD22" s="429"/>
      <c r="BE22" s="429"/>
      <c r="BF22" s="429"/>
      <c r="BG22" s="429"/>
      <c r="BH22" s="429"/>
      <c r="BI22" s="429"/>
      <c r="BJ22" s="429"/>
      <c r="BK22" s="429"/>
      <c r="BL22" s="429"/>
      <c r="BM22" s="430"/>
      <c r="BN22" s="431">
        <v>2859830</v>
      </c>
      <c r="BO22" s="432"/>
      <c r="BP22" s="432"/>
      <c r="BQ22" s="432"/>
      <c r="BR22" s="432"/>
      <c r="BS22" s="432"/>
      <c r="BT22" s="432"/>
      <c r="BU22" s="433"/>
      <c r="BV22" s="431">
        <v>2808263</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158</v>
      </c>
      <c r="BA23" s="429"/>
      <c r="BB23" s="429"/>
      <c r="BC23" s="429"/>
      <c r="BD23" s="429"/>
      <c r="BE23" s="429"/>
      <c r="BF23" s="429"/>
      <c r="BG23" s="429"/>
      <c r="BH23" s="429"/>
      <c r="BI23" s="429"/>
      <c r="BJ23" s="429"/>
      <c r="BK23" s="429"/>
      <c r="BL23" s="429"/>
      <c r="BM23" s="430"/>
      <c r="BN23" s="431">
        <v>13768416</v>
      </c>
      <c r="BO23" s="432"/>
      <c r="BP23" s="432"/>
      <c r="BQ23" s="432"/>
      <c r="BR23" s="432"/>
      <c r="BS23" s="432"/>
      <c r="BT23" s="432"/>
      <c r="BU23" s="433"/>
      <c r="BV23" s="431">
        <v>13768127</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159</v>
      </c>
      <c r="BA24" s="403"/>
      <c r="BB24" s="403"/>
      <c r="BC24" s="403"/>
      <c r="BD24" s="403"/>
      <c r="BE24" s="403"/>
      <c r="BF24" s="403"/>
      <c r="BG24" s="403"/>
      <c r="BH24" s="403"/>
      <c r="BI24" s="403"/>
      <c r="BJ24" s="403"/>
      <c r="BK24" s="403"/>
      <c r="BL24" s="403"/>
      <c r="BM24" s="404"/>
      <c r="BN24" s="405">
        <v>4150719</v>
      </c>
      <c r="BO24" s="406"/>
      <c r="BP24" s="406"/>
      <c r="BQ24" s="406"/>
      <c r="BR24" s="406"/>
      <c r="BS24" s="406"/>
      <c r="BT24" s="406"/>
      <c r="BU24" s="407"/>
      <c r="BV24" s="405">
        <v>4150430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160</v>
      </c>
      <c r="BA25" s="414"/>
      <c r="BB25" s="414"/>
      <c r="BC25" s="415"/>
      <c r="BD25" s="422" t="s">
        <v>44</v>
      </c>
      <c r="BE25" s="423"/>
      <c r="BF25" s="423"/>
      <c r="BG25" s="423"/>
      <c r="BH25" s="423"/>
      <c r="BI25" s="423"/>
      <c r="BJ25" s="423"/>
      <c r="BK25" s="423"/>
      <c r="BL25" s="423"/>
      <c r="BM25" s="424"/>
      <c r="BN25" s="425">
        <v>11836254</v>
      </c>
      <c r="BO25" s="426"/>
      <c r="BP25" s="426"/>
      <c r="BQ25" s="426"/>
      <c r="BR25" s="426"/>
      <c r="BS25" s="426"/>
      <c r="BT25" s="426"/>
      <c r="BU25" s="427"/>
      <c r="BV25" s="425">
        <v>11467421</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161</v>
      </c>
      <c r="BE26" s="429"/>
      <c r="BF26" s="429"/>
      <c r="BG26" s="429"/>
      <c r="BH26" s="429"/>
      <c r="BI26" s="429"/>
      <c r="BJ26" s="429"/>
      <c r="BK26" s="429"/>
      <c r="BL26" s="429"/>
      <c r="BM26" s="430"/>
      <c r="BN26" s="431">
        <v>38221388</v>
      </c>
      <c r="BO26" s="432"/>
      <c r="BP26" s="432"/>
      <c r="BQ26" s="432"/>
      <c r="BR26" s="432"/>
      <c r="BS26" s="432"/>
      <c r="BT26" s="432"/>
      <c r="BU26" s="433"/>
      <c r="BV26" s="431">
        <v>40063698</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66592354</v>
      </c>
      <c r="BO27" s="406"/>
      <c r="BP27" s="406"/>
      <c r="BQ27" s="406"/>
      <c r="BR27" s="406"/>
      <c r="BS27" s="406"/>
      <c r="BT27" s="406"/>
      <c r="BU27" s="407"/>
      <c r="BV27" s="405">
        <v>66596167</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168</v>
      </c>
      <c r="D30" s="400"/>
      <c r="E30" s="401" t="s">
        <v>169</v>
      </c>
      <c r="F30" s="401"/>
      <c r="G30" s="401"/>
      <c r="H30" s="401"/>
      <c r="I30" s="401"/>
      <c r="J30" s="401"/>
      <c r="K30" s="401"/>
      <c r="L30" s="401"/>
      <c r="M30" s="401"/>
      <c r="N30" s="401"/>
      <c r="O30" s="401"/>
      <c r="P30" s="401"/>
      <c r="Q30" s="401"/>
      <c r="R30" s="401"/>
      <c r="S30" s="401"/>
      <c r="T30" s="176"/>
      <c r="U30" s="400" t="s">
        <v>168</v>
      </c>
      <c r="V30" s="400"/>
      <c r="W30" s="401" t="s">
        <v>169</v>
      </c>
      <c r="X30" s="401"/>
      <c r="Y30" s="401"/>
      <c r="Z30" s="401"/>
      <c r="AA30" s="401"/>
      <c r="AB30" s="401"/>
      <c r="AC30" s="401"/>
      <c r="AD30" s="401"/>
      <c r="AE30" s="401"/>
      <c r="AF30" s="401"/>
      <c r="AG30" s="401"/>
      <c r="AH30" s="401"/>
      <c r="AI30" s="401"/>
      <c r="AJ30" s="401"/>
      <c r="AK30" s="401"/>
      <c r="AL30" s="176"/>
      <c r="AM30" s="400" t="s">
        <v>170</v>
      </c>
      <c r="AN30" s="400"/>
      <c r="AO30" s="401" t="s">
        <v>169</v>
      </c>
      <c r="AP30" s="401"/>
      <c r="AQ30" s="401"/>
      <c r="AR30" s="401"/>
      <c r="AS30" s="401"/>
      <c r="AT30" s="401"/>
      <c r="AU30" s="401"/>
      <c r="AV30" s="401"/>
      <c r="AW30" s="401"/>
      <c r="AX30" s="401"/>
      <c r="AY30" s="401"/>
      <c r="AZ30" s="401"/>
      <c r="BA30" s="401"/>
      <c r="BB30" s="401"/>
      <c r="BC30" s="401"/>
      <c r="BD30" s="201"/>
      <c r="BE30" s="400" t="s">
        <v>168</v>
      </c>
      <c r="BF30" s="400"/>
      <c r="BG30" s="401" t="s">
        <v>169</v>
      </c>
      <c r="BH30" s="401"/>
      <c r="BI30" s="401"/>
      <c r="BJ30" s="401"/>
      <c r="BK30" s="401"/>
      <c r="BL30" s="401"/>
      <c r="BM30" s="401"/>
      <c r="BN30" s="401"/>
      <c r="BO30" s="401"/>
      <c r="BP30" s="401"/>
      <c r="BQ30" s="401"/>
      <c r="BR30" s="401"/>
      <c r="BS30" s="401"/>
      <c r="BT30" s="401"/>
      <c r="BU30" s="401"/>
      <c r="BV30" s="202"/>
      <c r="BW30" s="400" t="s">
        <v>168</v>
      </c>
      <c r="BX30" s="400"/>
      <c r="BY30" s="401" t="s">
        <v>171</v>
      </c>
      <c r="BZ30" s="401"/>
      <c r="CA30" s="401"/>
      <c r="CB30" s="401"/>
      <c r="CC30" s="401"/>
      <c r="CD30" s="401"/>
      <c r="CE30" s="401"/>
      <c r="CF30" s="401"/>
      <c r="CG30" s="401"/>
      <c r="CH30" s="401"/>
      <c r="CI30" s="401"/>
      <c r="CJ30" s="401"/>
      <c r="CK30" s="401"/>
      <c r="CL30" s="401"/>
      <c r="CM30" s="401"/>
      <c r="CN30" s="176"/>
      <c r="CO30" s="400" t="s">
        <v>168</v>
      </c>
      <c r="CP30" s="400"/>
      <c r="CQ30" s="401" t="s">
        <v>172</v>
      </c>
      <c r="CR30" s="401"/>
      <c r="CS30" s="401"/>
      <c r="CT30" s="401"/>
      <c r="CU30" s="401"/>
      <c r="CV30" s="401"/>
      <c r="CW30" s="401"/>
      <c r="CX30" s="401"/>
      <c r="CY30" s="401"/>
      <c r="CZ30" s="401"/>
      <c r="DA30" s="401"/>
      <c r="DB30" s="401"/>
      <c r="DC30" s="401"/>
      <c r="DD30" s="401"/>
      <c r="DE30" s="401"/>
      <c r="DF30" s="176"/>
      <c r="DG30" s="399" t="s">
        <v>173</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石川県国民健康保険特別会計</v>
      </c>
      <c r="X31" s="396"/>
      <c r="Y31" s="396"/>
      <c r="Z31" s="396"/>
      <c r="AA31" s="396"/>
      <c r="AB31" s="396"/>
      <c r="AC31" s="396"/>
      <c r="AD31" s="396"/>
      <c r="AE31" s="396"/>
      <c r="AF31" s="396"/>
      <c r="AG31" s="396"/>
      <c r="AH31" s="396"/>
      <c r="AI31" s="396"/>
      <c r="AJ31" s="396"/>
      <c r="AK31" s="396"/>
      <c r="AL31" s="200"/>
      <c r="AM31" s="397">
        <f>IF(AO31="","",MAX(C31:D40,U31:V40)+1)</f>
        <v>13</v>
      </c>
      <c r="AN31" s="397"/>
      <c r="AO31" s="396" t="str">
        <f>IF('各会計、関係団体の財政状況及び健全化判断比率'!B30="","",'各会計、関係団体の財政状況及び健全化判断比率'!B30)</f>
        <v>石川県立中央病院事業会計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IF('各会計、関係団体の財政状況及び健全化判断比率'!B34="","",'各会計、関係団体の財政状況及び健全化判断比率'!B34)</f>
        <v>石川県港湾整備特別会計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19</v>
      </c>
      <c r="CP31" s="397"/>
      <c r="CQ31" s="396" t="str">
        <f>IF('各会計、関係団体の財政状況及び健全化判断比率'!BS7="","",'各会計、関係団体の財政状況及び健全化判断比率'!BS7)</f>
        <v>石川県産業創出支援機構</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石川県証紙特別会計</v>
      </c>
      <c r="F32" s="396"/>
      <c r="G32" s="396"/>
      <c r="H32" s="396"/>
      <c r="I32" s="396"/>
      <c r="J32" s="396"/>
      <c r="K32" s="396"/>
      <c r="L32" s="396"/>
      <c r="M32" s="396"/>
      <c r="N32" s="396"/>
      <c r="O32" s="396"/>
      <c r="P32" s="396"/>
      <c r="Q32" s="396"/>
      <c r="R32" s="396"/>
      <c r="S32" s="396"/>
      <c r="T32" s="200"/>
      <c r="U32" s="397">
        <f t="shared" ref="U32:U40" si="0">IF(W32="","",U31+1)</f>
        <v>12</v>
      </c>
      <c r="V32" s="397"/>
      <c r="W32" s="396" t="str">
        <f>IF('各会計、関係団体の財政状況及び健全化判断比率'!B29="","",'各会計、関係団体の財政状況及び健全化判断比率'!B29)</f>
        <v>石川県公営競馬特別会計</v>
      </c>
      <c r="X32" s="396"/>
      <c r="Y32" s="396"/>
      <c r="Z32" s="396"/>
      <c r="AA32" s="396"/>
      <c r="AB32" s="396"/>
      <c r="AC32" s="396"/>
      <c r="AD32" s="396"/>
      <c r="AE32" s="396"/>
      <c r="AF32" s="396"/>
      <c r="AG32" s="396"/>
      <c r="AH32" s="396"/>
      <c r="AI32" s="396"/>
      <c r="AJ32" s="396"/>
      <c r="AK32" s="396"/>
      <c r="AL32" s="200"/>
      <c r="AM32" s="397">
        <f t="shared" ref="AM32:AM40" si="1">IF(AO32="","",AM31+1)</f>
        <v>14</v>
      </c>
      <c r="AN32" s="397"/>
      <c r="AO32" s="396" t="str">
        <f>IF('各会計、関係団体の財政状況及び健全化判断比率'!B31="","",'各会計、関係団体の財政状況及び健全化判断比率'!B31)</f>
        <v>石川県立高松病院事業会計</v>
      </c>
      <c r="AP32" s="396"/>
      <c r="AQ32" s="396"/>
      <c r="AR32" s="396"/>
      <c r="AS32" s="396"/>
      <c r="AT32" s="396"/>
      <c r="AU32" s="396"/>
      <c r="AV32" s="396"/>
      <c r="AW32" s="396"/>
      <c r="AX32" s="396"/>
      <c r="AY32" s="396"/>
      <c r="AZ32" s="396"/>
      <c r="BA32" s="396"/>
      <c r="BB32" s="396"/>
      <c r="BC32" s="396"/>
      <c r="BD32" s="200"/>
      <c r="BE32" s="397">
        <f t="shared" ref="BE32:BE40" si="2">IF(BG32="","",BE31+1)</f>
        <v>18</v>
      </c>
      <c r="BF32" s="397"/>
      <c r="BG32" s="396" t="str">
        <f>IF('各会計、関係団体の財政状況及び健全化判断比率'!B35="","",'各会計、関係団体の財政状況及び健全化判断比率'!B35)</f>
        <v>石川県流域下水道特別会計</v>
      </c>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20</v>
      </c>
      <c r="CP32" s="397"/>
      <c r="CQ32" s="396" t="str">
        <f>IF('各会計、関係団体の財政状況及び健全化判断比率'!BS8="","",'各会計、関係団体の財政状況及び健全化判断比率'!BS8)</f>
        <v>石川県県民ふれあい公社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石川県土地取得特別会計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15</v>
      </c>
      <c r="AN33" s="397"/>
      <c r="AO33" s="396" t="str">
        <f>IF('各会計、関係団体の財政状況及び健全化判断比率'!B32="","",'各会計、関係団体の財政状況及び健全化判断比率'!B32)</f>
        <v>石川県水道用水供給事業会計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21</v>
      </c>
      <c r="CP33" s="397"/>
      <c r="CQ33" s="396" t="str">
        <f>IF('各会計、関係団体の財政状況及び健全化判断比率'!BS9="","",'各会計、関係団体の財政状況及び健全化判断比率'!BS9)</f>
        <v>石川県農業開発公社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石川県母子父子寡婦福祉資金特別会計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16</v>
      </c>
      <c r="AN34" s="397"/>
      <c r="AO34" s="396" t="str">
        <f>IF('各会計、関係団体の財政状況及び健全化判断比率'!B33="","",'各会計、関係団体の財政状況及び健全化判断比率'!B33)</f>
        <v>石川県港湾土地造成事業会計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22</v>
      </c>
      <c r="CP34" s="397"/>
      <c r="CQ34" s="396" t="str">
        <f>IF('各会計、関係団体の財政状況及び健全化判断比率'!BS10="","",'各会計、関係団体の財政状況及び健全化判断比率'!BS10)</f>
        <v>石川県林業公社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石川県中小企業近代化資金貸付金特別会計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t="str">
        <f t="shared" si="4"/>
        <v/>
      </c>
      <c r="CP35" s="397"/>
      <c r="CQ35" s="396" t="str">
        <f>IF('各会計、関係団体の財政状況及び健全化判断比率'!BS11="","",'各会計、関係団体の財政状況及び健全化判断比率'!BS11)</f>
        <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石川県就農支援資金特別会計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t="str">
        <f t="shared" si="4"/>
        <v/>
      </c>
      <c r="CP36" s="397"/>
      <c r="CQ36" s="396" t="str">
        <f>IF('各会計、関係団体の財政状況及び健全化判断比率'!BS12="","",'各会計、関係団体の財政状況及び健全化判断比率'!BS12)</f>
        <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石川県林業改善資金特別会計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t="str">
        <f t="shared" si="4"/>
        <v/>
      </c>
      <c r="CP37" s="397"/>
      <c r="CQ37" s="396" t="str">
        <f>IF('各会計、関係団体の財政状況及び健全化判断比率'!BS13="","",'各会計、関係団体の財政状況及び健全化判断比率'!BS13)</f>
        <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石川県沿岸漁業改善資金特別会計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t="str">
        <f t="shared" si="4"/>
        <v/>
      </c>
      <c r="CP38" s="397"/>
      <c r="CQ38" s="396" t="str">
        <f>IF('各会計、関係団体の財政状況及び健全化判断比率'!BS14="","",'各会計、関係団体の財政状況及び健全化判断比率'!BS14)</f>
        <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石川県育英資金特別会計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t="str">
        <f t="shared" si="4"/>
        <v/>
      </c>
      <c r="CP39" s="397"/>
      <c r="CQ39" s="396" t="str">
        <f>IF('各会計、関係団体の財政状況及び健全化判断比率'!BS15="","",'各会計、関係団体の財政状況及び健全化判断比率'!BS15)</f>
        <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石川県公債管理特別会計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t="str">
        <f t="shared" si="4"/>
        <v/>
      </c>
      <c r="CP40" s="397"/>
      <c r="CQ40" s="396" t="str">
        <f>IF('各会計、関係団体の財政状況及び健全化判断比率'!BS16="","",'各会計、関係団体の財政状況及び健全化判断比率'!BS16)</f>
        <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179</v>
      </c>
    </row>
    <row r="48" spans="1:119" x14ac:dyDescent="0.15">
      <c r="E48" s="160" t="s">
        <v>180</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Ih4r8Bu2YkvSm6Z65rSTXqu+gEknGAD2R91VESQcHUqRg6NsF/6pw2hyDZmleLpYMUzzsVTwVd7YOFbxJNU/YA==" saltValue="VcWZZwiLhiyBiNgzXY1Hv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527</v>
      </c>
      <c r="G33" s="17" t="s">
        <v>528</v>
      </c>
      <c r="H33" s="17" t="s">
        <v>529</v>
      </c>
      <c r="I33" s="17" t="s">
        <v>530</v>
      </c>
      <c r="J33" s="18" t="s">
        <v>531</v>
      </c>
      <c r="K33" s="10"/>
      <c r="L33" s="10"/>
      <c r="M33" s="10"/>
      <c r="N33" s="10"/>
      <c r="O33" s="10"/>
      <c r="P33" s="10"/>
    </row>
    <row r="34" spans="1:16" ht="39" customHeight="1" x14ac:dyDescent="0.15">
      <c r="A34" s="10"/>
      <c r="B34" s="19"/>
      <c r="C34" s="1165" t="s">
        <v>532</v>
      </c>
      <c r="D34" s="1165"/>
      <c r="E34" s="1166"/>
      <c r="F34" s="20">
        <v>4.5599999999999996</v>
      </c>
      <c r="G34" s="21">
        <v>4.8600000000000003</v>
      </c>
      <c r="H34" s="21">
        <v>4.29</v>
      </c>
      <c r="I34" s="21">
        <v>3.37</v>
      </c>
      <c r="J34" s="22">
        <v>3.22</v>
      </c>
      <c r="K34" s="10"/>
      <c r="L34" s="10"/>
      <c r="M34" s="10"/>
      <c r="N34" s="10"/>
      <c r="O34" s="10"/>
      <c r="P34" s="10"/>
    </row>
    <row r="35" spans="1:16" ht="39" customHeight="1" x14ac:dyDescent="0.15">
      <c r="A35" s="10"/>
      <c r="B35" s="23"/>
      <c r="C35" s="1159" t="s">
        <v>533</v>
      </c>
      <c r="D35" s="1160"/>
      <c r="E35" s="1161"/>
      <c r="F35" s="24">
        <v>2.78</v>
      </c>
      <c r="G35" s="25">
        <v>2.75</v>
      </c>
      <c r="H35" s="25">
        <v>2.75</v>
      </c>
      <c r="I35" s="25">
        <v>2.72</v>
      </c>
      <c r="J35" s="26">
        <v>2.5499999999999998</v>
      </c>
      <c r="K35" s="10"/>
      <c r="L35" s="10"/>
      <c r="M35" s="10"/>
      <c r="N35" s="10"/>
      <c r="O35" s="10"/>
      <c r="P35" s="10"/>
    </row>
    <row r="36" spans="1:16" ht="39" customHeight="1" x14ac:dyDescent="0.15">
      <c r="A36" s="10"/>
      <c r="B36" s="23"/>
      <c r="C36" s="1159" t="s">
        <v>534</v>
      </c>
      <c r="D36" s="1160"/>
      <c r="E36" s="1161"/>
      <c r="F36" s="24">
        <v>1.22</v>
      </c>
      <c r="G36" s="25">
        <v>1.32</v>
      </c>
      <c r="H36" s="25">
        <v>1.32</v>
      </c>
      <c r="I36" s="25">
        <v>1.38</v>
      </c>
      <c r="J36" s="26">
        <v>1.38</v>
      </c>
      <c r="K36" s="10"/>
      <c r="L36" s="10"/>
      <c r="M36" s="10"/>
      <c r="N36" s="10"/>
      <c r="O36" s="10"/>
      <c r="P36" s="10"/>
    </row>
    <row r="37" spans="1:16" ht="39" customHeight="1" x14ac:dyDescent="0.15">
      <c r="A37" s="10"/>
      <c r="B37" s="23"/>
      <c r="C37" s="1159" t="s">
        <v>535</v>
      </c>
      <c r="D37" s="1160"/>
      <c r="E37" s="1161"/>
      <c r="F37" s="24" t="s">
        <v>486</v>
      </c>
      <c r="G37" s="25" t="s">
        <v>486</v>
      </c>
      <c r="H37" s="25" t="s">
        <v>486</v>
      </c>
      <c r="I37" s="25">
        <v>0.63</v>
      </c>
      <c r="J37" s="26">
        <v>0.95</v>
      </c>
      <c r="K37" s="10"/>
      <c r="L37" s="10"/>
      <c r="M37" s="10"/>
      <c r="N37" s="10"/>
      <c r="O37" s="10"/>
      <c r="P37" s="10"/>
    </row>
    <row r="38" spans="1:16" ht="39" customHeight="1" x14ac:dyDescent="0.15">
      <c r="A38" s="10"/>
      <c r="B38" s="23"/>
      <c r="C38" s="1159" t="s">
        <v>536</v>
      </c>
      <c r="D38" s="1160"/>
      <c r="E38" s="1161"/>
      <c r="F38" s="24">
        <v>0.91</v>
      </c>
      <c r="G38" s="25">
        <v>0.91</v>
      </c>
      <c r="H38" s="25">
        <v>0.91</v>
      </c>
      <c r="I38" s="25">
        <v>0.47</v>
      </c>
      <c r="J38" s="26">
        <v>0.47</v>
      </c>
      <c r="K38" s="10"/>
      <c r="L38" s="10"/>
      <c r="M38" s="10"/>
      <c r="N38" s="10"/>
      <c r="O38" s="10"/>
      <c r="P38" s="10"/>
    </row>
    <row r="39" spans="1:16" ht="39" customHeight="1" x14ac:dyDescent="0.15">
      <c r="A39" s="10"/>
      <c r="B39" s="23"/>
      <c r="C39" s="1159" t="s">
        <v>537</v>
      </c>
      <c r="D39" s="1160"/>
      <c r="E39" s="1161"/>
      <c r="F39" s="24">
        <v>0.24</v>
      </c>
      <c r="G39" s="25">
        <v>0.24</v>
      </c>
      <c r="H39" s="25">
        <v>0.25</v>
      </c>
      <c r="I39" s="25">
        <v>0.24</v>
      </c>
      <c r="J39" s="26">
        <v>0.24</v>
      </c>
      <c r="K39" s="10"/>
      <c r="L39" s="10"/>
      <c r="M39" s="10"/>
      <c r="N39" s="10"/>
      <c r="O39" s="10"/>
      <c r="P39" s="10"/>
    </row>
    <row r="40" spans="1:16" ht="39" customHeight="1" x14ac:dyDescent="0.15">
      <c r="A40" s="10"/>
      <c r="B40" s="23"/>
      <c r="C40" s="1159" t="s">
        <v>538</v>
      </c>
      <c r="D40" s="1160"/>
      <c r="E40" s="1161"/>
      <c r="F40" s="24">
        <v>0</v>
      </c>
      <c r="G40" s="25">
        <v>0</v>
      </c>
      <c r="H40" s="25">
        <v>0</v>
      </c>
      <c r="I40" s="25">
        <v>0</v>
      </c>
      <c r="J40" s="26">
        <v>0.18</v>
      </c>
      <c r="K40" s="10"/>
      <c r="L40" s="10"/>
      <c r="M40" s="10"/>
      <c r="N40" s="10"/>
      <c r="O40" s="10"/>
      <c r="P40" s="10"/>
    </row>
    <row r="41" spans="1:16" ht="39" customHeight="1" x14ac:dyDescent="0.15">
      <c r="A41" s="10"/>
      <c r="B41" s="23"/>
      <c r="C41" s="1159" t="s">
        <v>539</v>
      </c>
      <c r="D41" s="1160"/>
      <c r="E41" s="1161"/>
      <c r="F41" s="24">
        <v>0</v>
      </c>
      <c r="G41" s="25">
        <v>0</v>
      </c>
      <c r="H41" s="25">
        <v>0</v>
      </c>
      <c r="I41" s="25">
        <v>0.02</v>
      </c>
      <c r="J41" s="26">
        <v>0.03</v>
      </c>
      <c r="K41" s="10"/>
      <c r="L41" s="10"/>
      <c r="M41" s="10"/>
      <c r="N41" s="10"/>
      <c r="O41" s="10"/>
      <c r="P41" s="10"/>
    </row>
    <row r="42" spans="1:16" ht="39" customHeight="1" x14ac:dyDescent="0.15">
      <c r="A42" s="10"/>
      <c r="B42" s="27"/>
      <c r="C42" s="1159" t="s">
        <v>540</v>
      </c>
      <c r="D42" s="1160"/>
      <c r="E42" s="1161"/>
      <c r="F42" s="24" t="s">
        <v>486</v>
      </c>
      <c r="G42" s="25" t="s">
        <v>486</v>
      </c>
      <c r="H42" s="25" t="s">
        <v>486</v>
      </c>
      <c r="I42" s="25" t="s">
        <v>486</v>
      </c>
      <c r="J42" s="26" t="s">
        <v>486</v>
      </c>
      <c r="K42" s="10"/>
      <c r="L42" s="10"/>
      <c r="M42" s="10"/>
      <c r="N42" s="10"/>
      <c r="O42" s="10"/>
      <c r="P42" s="10"/>
    </row>
    <row r="43" spans="1:16" ht="39" customHeight="1" thickBot="1" x14ac:dyDescent="0.2">
      <c r="A43" s="10"/>
      <c r="B43" s="28"/>
      <c r="C43" s="1162" t="s">
        <v>541</v>
      </c>
      <c r="D43" s="1163"/>
      <c r="E43" s="1164"/>
      <c r="F43" s="29">
        <v>0</v>
      </c>
      <c r="G43" s="30">
        <v>0</v>
      </c>
      <c r="H43" s="30">
        <v>0.01</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dIwD5K+5oUp29h/hWHi0Xg2ONEYx81kj+Imbhxgd36RWFW+VCMyQswOMXI9NeK4qM/TNM8cdUTzALS1QZr5f1w==" saltValue="dLZ/LjUeBX24pakvJsxq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election activeCell="N58" sqref="N58"/>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15">
      <c r="A45" s="36"/>
      <c r="B45" s="1185" t="s">
        <v>9</v>
      </c>
      <c r="C45" s="1186"/>
      <c r="D45" s="46"/>
      <c r="E45" s="1191" t="s">
        <v>10</v>
      </c>
      <c r="F45" s="1191"/>
      <c r="G45" s="1191"/>
      <c r="H45" s="1191"/>
      <c r="I45" s="1191"/>
      <c r="J45" s="1192"/>
      <c r="K45" s="47">
        <v>93239</v>
      </c>
      <c r="L45" s="48">
        <v>117883</v>
      </c>
      <c r="M45" s="48">
        <v>92185</v>
      </c>
      <c r="N45" s="48">
        <v>89532</v>
      </c>
      <c r="O45" s="49">
        <v>87761</v>
      </c>
      <c r="P45" s="36"/>
      <c r="Q45" s="36"/>
      <c r="R45" s="36"/>
      <c r="S45" s="36"/>
      <c r="T45" s="36"/>
      <c r="U45" s="36"/>
    </row>
    <row r="46" spans="1:21" ht="30.75" customHeight="1" x14ac:dyDescent="0.15">
      <c r="A46" s="36"/>
      <c r="B46" s="1187"/>
      <c r="C46" s="1188"/>
      <c r="D46" s="50"/>
      <c r="E46" s="1169" t="s">
        <v>11</v>
      </c>
      <c r="F46" s="1169"/>
      <c r="G46" s="1169"/>
      <c r="H46" s="1169"/>
      <c r="I46" s="1169"/>
      <c r="J46" s="1170"/>
      <c r="K46" s="51">
        <v>3</v>
      </c>
      <c r="L46" s="52">
        <v>3</v>
      </c>
      <c r="M46" s="52" t="s">
        <v>486</v>
      </c>
      <c r="N46" s="52" t="s">
        <v>486</v>
      </c>
      <c r="O46" s="53" t="s">
        <v>486</v>
      </c>
      <c r="P46" s="36"/>
      <c r="Q46" s="36"/>
      <c r="R46" s="36"/>
      <c r="S46" s="36"/>
      <c r="T46" s="36"/>
      <c r="U46" s="36"/>
    </row>
    <row r="47" spans="1:21" ht="30.75" customHeight="1" x14ac:dyDescent="0.15">
      <c r="A47" s="36"/>
      <c r="B47" s="1187"/>
      <c r="C47" s="1188"/>
      <c r="D47" s="50"/>
      <c r="E47" s="1169" t="s">
        <v>12</v>
      </c>
      <c r="F47" s="1169"/>
      <c r="G47" s="1169"/>
      <c r="H47" s="1169"/>
      <c r="I47" s="1169"/>
      <c r="J47" s="1170"/>
      <c r="K47" s="51">
        <v>400</v>
      </c>
      <c r="L47" s="52">
        <v>333</v>
      </c>
      <c r="M47" s="52">
        <v>433</v>
      </c>
      <c r="N47" s="52">
        <v>367</v>
      </c>
      <c r="O47" s="53">
        <v>903</v>
      </c>
      <c r="P47" s="36"/>
      <c r="Q47" s="36"/>
      <c r="R47" s="36"/>
      <c r="S47" s="36"/>
      <c r="T47" s="36"/>
      <c r="U47" s="36"/>
    </row>
    <row r="48" spans="1:21" ht="30.75" customHeight="1" x14ac:dyDescent="0.15">
      <c r="A48" s="36"/>
      <c r="B48" s="1187"/>
      <c r="C48" s="1188"/>
      <c r="D48" s="50"/>
      <c r="E48" s="1169" t="s">
        <v>13</v>
      </c>
      <c r="F48" s="1169"/>
      <c r="G48" s="1169"/>
      <c r="H48" s="1169"/>
      <c r="I48" s="1169"/>
      <c r="J48" s="1170"/>
      <c r="K48" s="51">
        <v>1273</v>
      </c>
      <c r="L48" s="52">
        <v>1181</v>
      </c>
      <c r="M48" s="52">
        <v>1576</v>
      </c>
      <c r="N48" s="52">
        <v>2232</v>
      </c>
      <c r="O48" s="53">
        <v>2399</v>
      </c>
      <c r="P48" s="36"/>
      <c r="Q48" s="36"/>
      <c r="R48" s="36"/>
      <c r="S48" s="36"/>
      <c r="T48" s="36"/>
      <c r="U48" s="36"/>
    </row>
    <row r="49" spans="1:21" ht="30.75" customHeight="1" x14ac:dyDescent="0.15">
      <c r="A49" s="36"/>
      <c r="B49" s="1187"/>
      <c r="C49" s="1188"/>
      <c r="D49" s="50"/>
      <c r="E49" s="1169" t="s">
        <v>14</v>
      </c>
      <c r="F49" s="1169"/>
      <c r="G49" s="1169"/>
      <c r="H49" s="1169"/>
      <c r="I49" s="1169"/>
      <c r="J49" s="1170"/>
      <c r="K49" s="51" t="s">
        <v>486</v>
      </c>
      <c r="L49" s="52" t="s">
        <v>486</v>
      </c>
      <c r="M49" s="52" t="s">
        <v>486</v>
      </c>
      <c r="N49" s="52" t="s">
        <v>486</v>
      </c>
      <c r="O49" s="53" t="s">
        <v>486</v>
      </c>
      <c r="P49" s="36"/>
      <c r="Q49" s="36"/>
      <c r="R49" s="36"/>
      <c r="S49" s="36"/>
      <c r="T49" s="36"/>
      <c r="U49" s="36"/>
    </row>
    <row r="50" spans="1:21" ht="30.75" customHeight="1" x14ac:dyDescent="0.15">
      <c r="A50" s="36"/>
      <c r="B50" s="1187"/>
      <c r="C50" s="1188"/>
      <c r="D50" s="50"/>
      <c r="E50" s="1169" t="s">
        <v>15</v>
      </c>
      <c r="F50" s="1169"/>
      <c r="G50" s="1169"/>
      <c r="H50" s="1169"/>
      <c r="I50" s="1169"/>
      <c r="J50" s="1170"/>
      <c r="K50" s="51">
        <v>507</v>
      </c>
      <c r="L50" s="52">
        <v>408</v>
      </c>
      <c r="M50" s="52">
        <v>330</v>
      </c>
      <c r="N50" s="52">
        <v>231</v>
      </c>
      <c r="O50" s="53">
        <v>32</v>
      </c>
      <c r="P50" s="36"/>
      <c r="Q50" s="36"/>
      <c r="R50" s="36"/>
      <c r="S50" s="36"/>
      <c r="T50" s="36"/>
      <c r="U50" s="36"/>
    </row>
    <row r="51" spans="1:21" ht="30.75" customHeight="1" x14ac:dyDescent="0.15">
      <c r="A51" s="36"/>
      <c r="B51" s="1189"/>
      <c r="C51" s="1190"/>
      <c r="D51" s="54"/>
      <c r="E51" s="1169" t="s">
        <v>16</v>
      </c>
      <c r="F51" s="1169"/>
      <c r="G51" s="1169"/>
      <c r="H51" s="1169"/>
      <c r="I51" s="1169"/>
      <c r="J51" s="1170"/>
      <c r="K51" s="51" t="s">
        <v>486</v>
      </c>
      <c r="L51" s="52" t="s">
        <v>486</v>
      </c>
      <c r="M51" s="52" t="s">
        <v>486</v>
      </c>
      <c r="N51" s="52" t="s">
        <v>486</v>
      </c>
      <c r="O51" s="53" t="s">
        <v>486</v>
      </c>
      <c r="P51" s="36"/>
      <c r="Q51" s="36"/>
      <c r="R51" s="36"/>
      <c r="S51" s="36"/>
      <c r="T51" s="36"/>
      <c r="U51" s="36"/>
    </row>
    <row r="52" spans="1:21" ht="30.75" customHeight="1" x14ac:dyDescent="0.15">
      <c r="A52" s="36"/>
      <c r="B52" s="1167" t="s">
        <v>17</v>
      </c>
      <c r="C52" s="1168"/>
      <c r="D52" s="54"/>
      <c r="E52" s="1169" t="s">
        <v>18</v>
      </c>
      <c r="F52" s="1169"/>
      <c r="G52" s="1169"/>
      <c r="H52" s="1169"/>
      <c r="I52" s="1169"/>
      <c r="J52" s="1170"/>
      <c r="K52" s="51">
        <v>60806</v>
      </c>
      <c r="L52" s="52">
        <v>86245</v>
      </c>
      <c r="M52" s="52">
        <v>61137</v>
      </c>
      <c r="N52" s="52">
        <v>60835</v>
      </c>
      <c r="O52" s="53">
        <v>59880</v>
      </c>
      <c r="P52" s="36"/>
      <c r="Q52" s="36"/>
      <c r="R52" s="36"/>
      <c r="S52" s="36"/>
      <c r="T52" s="36"/>
      <c r="U52" s="36"/>
    </row>
    <row r="53" spans="1:21" ht="30.75" customHeight="1" thickBot="1" x14ac:dyDescent="0.2">
      <c r="A53" s="36"/>
      <c r="B53" s="1171" t="s">
        <v>19</v>
      </c>
      <c r="C53" s="1172"/>
      <c r="D53" s="55"/>
      <c r="E53" s="1173" t="s">
        <v>20</v>
      </c>
      <c r="F53" s="1173"/>
      <c r="G53" s="1173"/>
      <c r="H53" s="1173"/>
      <c r="I53" s="1173"/>
      <c r="J53" s="1174"/>
      <c r="K53" s="56">
        <v>34616</v>
      </c>
      <c r="L53" s="57">
        <v>33563</v>
      </c>
      <c r="M53" s="57">
        <v>33387</v>
      </c>
      <c r="N53" s="57">
        <v>31527</v>
      </c>
      <c r="O53" s="58">
        <v>31215</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60" t="s">
        <v>542</v>
      </c>
      <c r="P54" s="36"/>
      <c r="Q54" s="36"/>
      <c r="R54" s="36"/>
      <c r="S54" s="36"/>
      <c r="T54" s="36"/>
      <c r="U54" s="36"/>
    </row>
    <row r="55" spans="1:21" ht="30.75" customHeight="1" thickBot="1" x14ac:dyDescent="0.2">
      <c r="A55" s="36"/>
      <c r="B55" s="61"/>
      <c r="C55" s="62"/>
      <c r="D55" s="62"/>
      <c r="E55" s="63"/>
      <c r="F55" s="63"/>
      <c r="G55" s="63"/>
      <c r="H55" s="63"/>
      <c r="I55" s="63"/>
      <c r="J55" s="64" t="s">
        <v>2</v>
      </c>
      <c r="K55" s="65" t="s">
        <v>543</v>
      </c>
      <c r="L55" s="66" t="s">
        <v>544</v>
      </c>
      <c r="M55" s="66" t="s">
        <v>545</v>
      </c>
      <c r="N55" s="66" t="s">
        <v>546</v>
      </c>
      <c r="O55" s="67" t="s">
        <v>547</v>
      </c>
      <c r="P55" s="36"/>
      <c r="Q55" s="36"/>
      <c r="R55" s="36"/>
      <c r="S55" s="36"/>
      <c r="T55" s="36"/>
      <c r="U55" s="36"/>
    </row>
    <row r="56" spans="1:21" ht="30.75" customHeight="1" x14ac:dyDescent="0.15">
      <c r="A56" s="36"/>
      <c r="B56" s="1175" t="s">
        <v>22</v>
      </c>
      <c r="C56" s="1176"/>
      <c r="D56" s="1179" t="s">
        <v>23</v>
      </c>
      <c r="E56" s="1180"/>
      <c r="F56" s="1180"/>
      <c r="G56" s="1180"/>
      <c r="H56" s="1180"/>
      <c r="I56" s="1180"/>
      <c r="J56" s="1181"/>
      <c r="K56" s="68">
        <v>726</v>
      </c>
      <c r="L56" s="69">
        <v>4528</v>
      </c>
      <c r="M56" s="69">
        <v>4528</v>
      </c>
      <c r="N56" s="69">
        <v>4528</v>
      </c>
      <c r="O56" s="70">
        <v>4528</v>
      </c>
      <c r="P56" s="36"/>
      <c r="Q56" s="36"/>
      <c r="R56" s="36"/>
      <c r="S56" s="36"/>
      <c r="T56" s="36"/>
      <c r="U56" s="36"/>
    </row>
    <row r="57" spans="1:21" ht="30.75" customHeight="1" thickBot="1" x14ac:dyDescent="0.2">
      <c r="A57" s="36"/>
      <c r="B57" s="1177"/>
      <c r="C57" s="1178"/>
      <c r="D57" s="1182" t="s">
        <v>24</v>
      </c>
      <c r="E57" s="1183"/>
      <c r="F57" s="1183"/>
      <c r="G57" s="1183"/>
      <c r="H57" s="1183"/>
      <c r="I57" s="1183"/>
      <c r="J57" s="1184"/>
      <c r="K57" s="71">
        <v>733</v>
      </c>
      <c r="L57" s="72">
        <v>800</v>
      </c>
      <c r="M57" s="72">
        <v>800</v>
      </c>
      <c r="N57" s="72">
        <v>900</v>
      </c>
      <c r="O57" s="73">
        <v>600</v>
      </c>
      <c r="P57" s="36"/>
      <c r="Q57" s="36"/>
      <c r="R57" s="36"/>
      <c r="S57" s="36"/>
      <c r="T57" s="36"/>
      <c r="U57" s="36"/>
    </row>
    <row r="58" spans="1:21" ht="17.25" customHeight="1" x14ac:dyDescent="0.15">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wuBZOwNp1D7cewkQKgahqPqPzOLxmXGGGY2nAVbzdEBJpoNZAv5xztZOGyhbXR8kA5X24mTcV2HTrHH/Mkl8gQ==" saltValue="n34PQYgSYFBuh6ibYK54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7</v>
      </c>
    </row>
    <row r="40" spans="2:13" ht="27.75" customHeight="1" thickBot="1" x14ac:dyDescent="0.2">
      <c r="B40" s="80" t="s">
        <v>8</v>
      </c>
      <c r="C40" s="81"/>
      <c r="D40" s="81"/>
      <c r="E40" s="82"/>
      <c r="F40" s="82"/>
      <c r="G40" s="82"/>
      <c r="H40" s="83" t="s">
        <v>2</v>
      </c>
      <c r="I40" s="384" t="s">
        <v>527</v>
      </c>
      <c r="J40" s="385" t="s">
        <v>528</v>
      </c>
      <c r="K40" s="385" t="s">
        <v>529</v>
      </c>
      <c r="L40" s="385" t="s">
        <v>530</v>
      </c>
      <c r="M40" s="386" t="s">
        <v>531</v>
      </c>
    </row>
    <row r="41" spans="2:13" ht="27.75" customHeight="1" x14ac:dyDescent="0.15">
      <c r="B41" s="1205" t="s">
        <v>27</v>
      </c>
      <c r="C41" s="1206"/>
      <c r="D41" s="84"/>
      <c r="E41" s="1207" t="s">
        <v>28</v>
      </c>
      <c r="F41" s="1207"/>
      <c r="G41" s="1207"/>
      <c r="H41" s="1208"/>
      <c r="I41" s="387">
        <v>1257470</v>
      </c>
      <c r="J41" s="388">
        <v>1218828</v>
      </c>
      <c r="K41" s="388">
        <v>1220134</v>
      </c>
      <c r="L41" s="388">
        <v>1213786</v>
      </c>
      <c r="M41" s="389">
        <v>1205476</v>
      </c>
    </row>
    <row r="42" spans="2:13" ht="27.75" customHeight="1" x14ac:dyDescent="0.15">
      <c r="B42" s="1195"/>
      <c r="C42" s="1196"/>
      <c r="D42" s="85"/>
      <c r="E42" s="1199" t="s">
        <v>29</v>
      </c>
      <c r="F42" s="1199"/>
      <c r="G42" s="1199"/>
      <c r="H42" s="1200"/>
      <c r="I42" s="390">
        <v>1001</v>
      </c>
      <c r="J42" s="391">
        <v>593</v>
      </c>
      <c r="K42" s="391">
        <v>263</v>
      </c>
      <c r="L42" s="391">
        <v>32</v>
      </c>
      <c r="M42" s="392" t="s">
        <v>486</v>
      </c>
    </row>
    <row r="43" spans="2:13" ht="27.75" customHeight="1" x14ac:dyDescent="0.15">
      <c r="B43" s="1195"/>
      <c r="C43" s="1196"/>
      <c r="D43" s="85"/>
      <c r="E43" s="1199" t="s">
        <v>30</v>
      </c>
      <c r="F43" s="1199"/>
      <c r="G43" s="1199"/>
      <c r="H43" s="1200"/>
      <c r="I43" s="390">
        <v>11645</v>
      </c>
      <c r="J43" s="391">
        <v>19760</v>
      </c>
      <c r="K43" s="391">
        <v>28824</v>
      </c>
      <c r="L43" s="391">
        <v>27528</v>
      </c>
      <c r="M43" s="392">
        <v>27023</v>
      </c>
    </row>
    <row r="44" spans="2:13" ht="27.75" customHeight="1" x14ac:dyDescent="0.15">
      <c r="B44" s="1195"/>
      <c r="C44" s="1196"/>
      <c r="D44" s="85"/>
      <c r="E44" s="1199" t="s">
        <v>31</v>
      </c>
      <c r="F44" s="1199"/>
      <c r="G44" s="1199"/>
      <c r="H44" s="1200"/>
      <c r="I44" s="390" t="s">
        <v>486</v>
      </c>
      <c r="J44" s="391" t="s">
        <v>486</v>
      </c>
      <c r="K44" s="391" t="s">
        <v>486</v>
      </c>
      <c r="L44" s="391" t="s">
        <v>486</v>
      </c>
      <c r="M44" s="392" t="s">
        <v>486</v>
      </c>
    </row>
    <row r="45" spans="2:13" ht="27.75" customHeight="1" x14ac:dyDescent="0.15">
      <c r="B45" s="1195"/>
      <c r="C45" s="1196"/>
      <c r="D45" s="85"/>
      <c r="E45" s="1199" t="s">
        <v>32</v>
      </c>
      <c r="F45" s="1199"/>
      <c r="G45" s="1199"/>
      <c r="H45" s="1200"/>
      <c r="I45" s="390">
        <v>120227</v>
      </c>
      <c r="J45" s="391">
        <v>117903</v>
      </c>
      <c r="K45" s="391">
        <v>110541</v>
      </c>
      <c r="L45" s="391">
        <v>106746</v>
      </c>
      <c r="M45" s="392">
        <v>102661</v>
      </c>
    </row>
    <row r="46" spans="2:13" ht="27.75" customHeight="1" x14ac:dyDescent="0.15">
      <c r="B46" s="1195"/>
      <c r="C46" s="1196"/>
      <c r="D46" s="86"/>
      <c r="E46" s="1209" t="s">
        <v>33</v>
      </c>
      <c r="F46" s="1209"/>
      <c r="G46" s="1209"/>
      <c r="H46" s="1210"/>
      <c r="I46" s="390">
        <v>19241</v>
      </c>
      <c r="J46" s="391">
        <v>18987</v>
      </c>
      <c r="K46" s="391">
        <v>19119</v>
      </c>
      <c r="L46" s="391">
        <v>18871</v>
      </c>
      <c r="M46" s="392">
        <v>18774</v>
      </c>
    </row>
    <row r="47" spans="2:13" ht="27.75" customHeight="1" x14ac:dyDescent="0.15">
      <c r="B47" s="1195"/>
      <c r="C47" s="1196"/>
      <c r="D47" s="87"/>
      <c r="E47" s="1211" t="s">
        <v>34</v>
      </c>
      <c r="F47" s="1212"/>
      <c r="G47" s="1212"/>
      <c r="H47" s="1213"/>
      <c r="I47" s="390" t="s">
        <v>486</v>
      </c>
      <c r="J47" s="391" t="s">
        <v>486</v>
      </c>
      <c r="K47" s="391" t="s">
        <v>486</v>
      </c>
      <c r="L47" s="391" t="s">
        <v>486</v>
      </c>
      <c r="M47" s="392" t="s">
        <v>486</v>
      </c>
    </row>
    <row r="48" spans="2:13" ht="27.75" customHeight="1" x14ac:dyDescent="0.15">
      <c r="B48" s="1195"/>
      <c r="C48" s="1196"/>
      <c r="D48" s="85"/>
      <c r="E48" s="1199" t="s">
        <v>35</v>
      </c>
      <c r="F48" s="1199"/>
      <c r="G48" s="1199"/>
      <c r="H48" s="1200"/>
      <c r="I48" s="390" t="s">
        <v>486</v>
      </c>
      <c r="J48" s="391" t="s">
        <v>486</v>
      </c>
      <c r="K48" s="391" t="s">
        <v>486</v>
      </c>
      <c r="L48" s="391" t="s">
        <v>486</v>
      </c>
      <c r="M48" s="392" t="s">
        <v>486</v>
      </c>
    </row>
    <row r="49" spans="2:13" ht="27.75" customHeight="1" x14ac:dyDescent="0.15">
      <c r="B49" s="1197"/>
      <c r="C49" s="1198"/>
      <c r="D49" s="85"/>
      <c r="E49" s="1199" t="s">
        <v>36</v>
      </c>
      <c r="F49" s="1199"/>
      <c r="G49" s="1199"/>
      <c r="H49" s="1200"/>
      <c r="I49" s="390" t="s">
        <v>486</v>
      </c>
      <c r="J49" s="391" t="s">
        <v>486</v>
      </c>
      <c r="K49" s="391" t="s">
        <v>486</v>
      </c>
      <c r="L49" s="391" t="s">
        <v>486</v>
      </c>
      <c r="M49" s="392" t="s">
        <v>486</v>
      </c>
    </row>
    <row r="50" spans="2:13" ht="27.75" customHeight="1" x14ac:dyDescent="0.15">
      <c r="B50" s="1193" t="s">
        <v>37</v>
      </c>
      <c r="C50" s="1194"/>
      <c r="D50" s="88"/>
      <c r="E50" s="1199" t="s">
        <v>38</v>
      </c>
      <c r="F50" s="1199"/>
      <c r="G50" s="1199"/>
      <c r="H50" s="1200"/>
      <c r="I50" s="390">
        <v>111961</v>
      </c>
      <c r="J50" s="391">
        <v>112475</v>
      </c>
      <c r="K50" s="391">
        <v>120900</v>
      </c>
      <c r="L50" s="391">
        <v>118648</v>
      </c>
      <c r="M50" s="392">
        <v>117448</v>
      </c>
    </row>
    <row r="51" spans="2:13" ht="27.75" customHeight="1" x14ac:dyDescent="0.15">
      <c r="B51" s="1195"/>
      <c r="C51" s="1196"/>
      <c r="D51" s="85"/>
      <c r="E51" s="1199" t="s">
        <v>39</v>
      </c>
      <c r="F51" s="1199"/>
      <c r="G51" s="1199"/>
      <c r="H51" s="1200"/>
      <c r="I51" s="390">
        <v>63739</v>
      </c>
      <c r="J51" s="391">
        <v>36843</v>
      </c>
      <c r="K51" s="391">
        <v>36582</v>
      </c>
      <c r="L51" s="391">
        <v>35058</v>
      </c>
      <c r="M51" s="392">
        <v>34726</v>
      </c>
    </row>
    <row r="52" spans="2:13" ht="27.75" customHeight="1" x14ac:dyDescent="0.15">
      <c r="B52" s="1197"/>
      <c r="C52" s="1198"/>
      <c r="D52" s="85"/>
      <c r="E52" s="1199" t="s">
        <v>40</v>
      </c>
      <c r="F52" s="1199"/>
      <c r="G52" s="1199"/>
      <c r="H52" s="1200"/>
      <c r="I52" s="390">
        <v>701159</v>
      </c>
      <c r="J52" s="391">
        <v>693672</v>
      </c>
      <c r="K52" s="391">
        <v>688569</v>
      </c>
      <c r="L52" s="391">
        <v>677527</v>
      </c>
      <c r="M52" s="392">
        <v>667689</v>
      </c>
    </row>
    <row r="53" spans="2:13" ht="27.75" customHeight="1" thickBot="1" x14ac:dyDescent="0.2">
      <c r="B53" s="1201" t="s">
        <v>41</v>
      </c>
      <c r="C53" s="1202"/>
      <c r="D53" s="89"/>
      <c r="E53" s="1203" t="s">
        <v>42</v>
      </c>
      <c r="F53" s="1203"/>
      <c r="G53" s="1203"/>
      <c r="H53" s="1204"/>
      <c r="I53" s="393">
        <v>532724</v>
      </c>
      <c r="J53" s="394">
        <v>533081</v>
      </c>
      <c r="K53" s="394">
        <v>532829</v>
      </c>
      <c r="L53" s="394">
        <v>535730</v>
      </c>
      <c r="M53" s="395">
        <v>534070</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Vz+R8Zqt+D4g+hMJxObFp7Qd6oeRZ7WdHR00FfjiVu/r7+n1rgfS2pHTNSCu1GPanMU+pl2svovGPb2nYOBXA==" saltValue="eycg2RSHACX0CP0r4cti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43</v>
      </c>
    </row>
    <row r="54" spans="2:8" ht="29.25" customHeight="1" thickBot="1" x14ac:dyDescent="0.25">
      <c r="B54" s="94" t="s">
        <v>1</v>
      </c>
      <c r="C54" s="95"/>
      <c r="D54" s="95"/>
      <c r="E54" s="96" t="s">
        <v>2</v>
      </c>
      <c r="F54" s="97" t="s">
        <v>529</v>
      </c>
      <c r="G54" s="97" t="s">
        <v>530</v>
      </c>
      <c r="H54" s="98" t="s">
        <v>531</v>
      </c>
    </row>
    <row r="55" spans="2:8" ht="52.5" customHeight="1" x14ac:dyDescent="0.15">
      <c r="B55" s="99"/>
      <c r="C55" s="1222" t="s">
        <v>44</v>
      </c>
      <c r="D55" s="1222"/>
      <c r="E55" s="1223"/>
      <c r="F55" s="100">
        <v>11072</v>
      </c>
      <c r="G55" s="100">
        <v>11467</v>
      </c>
      <c r="H55" s="101">
        <v>11836</v>
      </c>
    </row>
    <row r="56" spans="2:8" ht="52.5" customHeight="1" x14ac:dyDescent="0.15">
      <c r="B56" s="102"/>
      <c r="C56" s="1224" t="s">
        <v>45</v>
      </c>
      <c r="D56" s="1224"/>
      <c r="E56" s="1225"/>
      <c r="F56" s="103">
        <v>44919</v>
      </c>
      <c r="G56" s="103">
        <v>40064</v>
      </c>
      <c r="H56" s="104">
        <v>38221</v>
      </c>
    </row>
    <row r="57" spans="2:8" ht="53.25" customHeight="1" x14ac:dyDescent="0.15">
      <c r="B57" s="102"/>
      <c r="C57" s="1226" t="s">
        <v>46</v>
      </c>
      <c r="D57" s="1226"/>
      <c r="E57" s="1227"/>
      <c r="F57" s="105">
        <v>64431</v>
      </c>
      <c r="G57" s="105">
        <v>66596</v>
      </c>
      <c r="H57" s="106">
        <v>66592</v>
      </c>
    </row>
    <row r="58" spans="2:8" ht="45.75" customHeight="1" x14ac:dyDescent="0.15">
      <c r="B58" s="107"/>
      <c r="C58" s="1214" t="s">
        <v>556</v>
      </c>
      <c r="D58" s="1215"/>
      <c r="E58" s="1216"/>
      <c r="F58" s="108">
        <v>45444</v>
      </c>
      <c r="G58" s="108">
        <v>45446</v>
      </c>
      <c r="H58" s="109">
        <v>45448</v>
      </c>
    </row>
    <row r="59" spans="2:8" ht="45.75" customHeight="1" x14ac:dyDescent="0.15">
      <c r="B59" s="107"/>
      <c r="C59" s="1214" t="s">
        <v>557</v>
      </c>
      <c r="D59" s="1215"/>
      <c r="E59" s="1216"/>
      <c r="F59" s="108">
        <v>4465</v>
      </c>
      <c r="G59" s="108">
        <v>4465</v>
      </c>
      <c r="H59" s="109">
        <v>4466</v>
      </c>
    </row>
    <row r="60" spans="2:8" ht="45.75" customHeight="1" x14ac:dyDescent="0.15">
      <c r="B60" s="107"/>
      <c r="C60" s="1214" t="s">
        <v>558</v>
      </c>
      <c r="D60" s="1215"/>
      <c r="E60" s="1216"/>
      <c r="F60" s="108">
        <v>3786</v>
      </c>
      <c r="G60" s="108">
        <v>3949</v>
      </c>
      <c r="H60" s="109">
        <v>3969</v>
      </c>
    </row>
    <row r="61" spans="2:8" ht="45.75" customHeight="1" x14ac:dyDescent="0.15">
      <c r="B61" s="107"/>
      <c r="C61" s="1214" t="s">
        <v>559</v>
      </c>
      <c r="D61" s="1215"/>
      <c r="E61" s="1216"/>
      <c r="F61" s="108">
        <v>1845</v>
      </c>
      <c r="G61" s="108">
        <v>2029</v>
      </c>
      <c r="H61" s="109">
        <v>2213</v>
      </c>
    </row>
    <row r="62" spans="2:8" ht="45.75" customHeight="1" thickBot="1" x14ac:dyDescent="0.2">
      <c r="B62" s="110"/>
      <c r="C62" s="1217" t="s">
        <v>560</v>
      </c>
      <c r="D62" s="1218"/>
      <c r="E62" s="1219"/>
      <c r="F62" s="111">
        <v>1889</v>
      </c>
      <c r="G62" s="111">
        <v>1889</v>
      </c>
      <c r="H62" s="112">
        <v>1891</v>
      </c>
    </row>
    <row r="63" spans="2:8" ht="52.5" customHeight="1" thickBot="1" x14ac:dyDescent="0.2">
      <c r="B63" s="113"/>
      <c r="C63" s="1220" t="s">
        <v>47</v>
      </c>
      <c r="D63" s="1220"/>
      <c r="E63" s="1221"/>
      <c r="F63" s="114">
        <v>120422</v>
      </c>
      <c r="G63" s="114">
        <v>118127</v>
      </c>
      <c r="H63" s="115">
        <v>116650</v>
      </c>
    </row>
    <row r="64" spans="2:8" ht="15" customHeight="1" x14ac:dyDescent="0.15"/>
  </sheetData>
  <sheetProtection algorithmName="SHA-512" hashValue="hUYDUoIRc7+u74D7jb1V8QUAYwGVhPNX1ExrPPnL7kB2Ov38GcrdbutEeAVbSUqrwR77Dl1xbbwU8PHBpKqM2w==" saltValue="Nj1PS+8dEFZqBWnReUj9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48</v>
      </c>
      <c r="E2" s="127"/>
      <c r="F2" s="128" t="s">
        <v>49</v>
      </c>
      <c r="G2" s="129"/>
      <c r="H2" s="130"/>
    </row>
    <row r="3" spans="1:8" x14ac:dyDescent="0.15">
      <c r="A3" s="126" t="s">
        <v>518</v>
      </c>
      <c r="B3" s="131"/>
      <c r="C3" s="132"/>
      <c r="D3" s="133">
        <v>74344</v>
      </c>
      <c r="E3" s="134"/>
      <c r="F3" s="135">
        <v>67951</v>
      </c>
      <c r="G3" s="136"/>
      <c r="H3" s="137"/>
    </row>
    <row r="4" spans="1:8" x14ac:dyDescent="0.15">
      <c r="A4" s="138"/>
      <c r="B4" s="139"/>
      <c r="C4" s="140"/>
      <c r="D4" s="141">
        <v>23593</v>
      </c>
      <c r="E4" s="142"/>
      <c r="F4" s="143">
        <v>17498</v>
      </c>
      <c r="G4" s="144"/>
      <c r="H4" s="145"/>
    </row>
    <row r="5" spans="1:8" x14ac:dyDescent="0.15">
      <c r="A5" s="126" t="s">
        <v>520</v>
      </c>
      <c r="B5" s="131"/>
      <c r="C5" s="132"/>
      <c r="D5" s="133">
        <v>84887</v>
      </c>
      <c r="E5" s="134"/>
      <c r="F5" s="135">
        <v>72635</v>
      </c>
      <c r="G5" s="136"/>
      <c r="H5" s="137"/>
    </row>
    <row r="6" spans="1:8" x14ac:dyDescent="0.15">
      <c r="A6" s="138"/>
      <c r="B6" s="139"/>
      <c r="C6" s="140"/>
      <c r="D6" s="141">
        <v>26703</v>
      </c>
      <c r="E6" s="142"/>
      <c r="F6" s="143">
        <v>18276</v>
      </c>
      <c r="G6" s="144"/>
      <c r="H6" s="145"/>
    </row>
    <row r="7" spans="1:8" x14ac:dyDescent="0.15">
      <c r="A7" s="126" t="s">
        <v>521</v>
      </c>
      <c r="B7" s="131"/>
      <c r="C7" s="132"/>
      <c r="D7" s="133">
        <v>93081</v>
      </c>
      <c r="E7" s="134"/>
      <c r="F7" s="135">
        <v>39075</v>
      </c>
      <c r="G7" s="136"/>
      <c r="H7" s="137"/>
    </row>
    <row r="8" spans="1:8" x14ac:dyDescent="0.15">
      <c r="A8" s="138"/>
      <c r="B8" s="139"/>
      <c r="C8" s="140"/>
      <c r="D8" s="141">
        <v>29686</v>
      </c>
      <c r="E8" s="142"/>
      <c r="F8" s="143">
        <v>13441</v>
      </c>
      <c r="G8" s="144"/>
      <c r="H8" s="145"/>
    </row>
    <row r="9" spans="1:8" x14ac:dyDescent="0.15">
      <c r="A9" s="126" t="s">
        <v>522</v>
      </c>
      <c r="B9" s="131"/>
      <c r="C9" s="132"/>
      <c r="D9" s="133">
        <v>92126</v>
      </c>
      <c r="E9" s="134"/>
      <c r="F9" s="135">
        <v>39072</v>
      </c>
      <c r="G9" s="136"/>
      <c r="H9" s="137"/>
    </row>
    <row r="10" spans="1:8" x14ac:dyDescent="0.15">
      <c r="A10" s="138"/>
      <c r="B10" s="139"/>
      <c r="C10" s="140"/>
      <c r="D10" s="141">
        <v>31872</v>
      </c>
      <c r="E10" s="142"/>
      <c r="F10" s="143">
        <v>14106</v>
      </c>
      <c r="G10" s="144"/>
      <c r="H10" s="145"/>
    </row>
    <row r="11" spans="1:8" x14ac:dyDescent="0.15">
      <c r="A11" s="126" t="s">
        <v>523</v>
      </c>
      <c r="B11" s="131"/>
      <c r="C11" s="132"/>
      <c r="D11" s="133">
        <v>99230</v>
      </c>
      <c r="E11" s="134"/>
      <c r="F11" s="135">
        <v>42833</v>
      </c>
      <c r="G11" s="136"/>
      <c r="H11" s="137"/>
    </row>
    <row r="12" spans="1:8" x14ac:dyDescent="0.15">
      <c r="A12" s="138"/>
      <c r="B12" s="139"/>
      <c r="C12" s="146"/>
      <c r="D12" s="141">
        <v>32284</v>
      </c>
      <c r="E12" s="142"/>
      <c r="F12" s="143">
        <v>15211</v>
      </c>
      <c r="G12" s="144"/>
      <c r="H12" s="145"/>
    </row>
    <row r="13" spans="1:8" x14ac:dyDescent="0.15">
      <c r="A13" s="126"/>
      <c r="B13" s="131"/>
      <c r="C13" s="147"/>
      <c r="D13" s="148">
        <v>88734</v>
      </c>
      <c r="E13" s="149"/>
      <c r="F13" s="150">
        <v>52313</v>
      </c>
      <c r="G13" s="151"/>
      <c r="H13" s="137"/>
    </row>
    <row r="14" spans="1:8" x14ac:dyDescent="0.15">
      <c r="A14" s="138"/>
      <c r="B14" s="139"/>
      <c r="C14" s="140"/>
      <c r="D14" s="141">
        <v>28828</v>
      </c>
      <c r="E14" s="142"/>
      <c r="F14" s="143">
        <v>15706</v>
      </c>
      <c r="G14" s="144"/>
      <c r="H14" s="145"/>
    </row>
    <row r="17" spans="1:11" x14ac:dyDescent="0.15">
      <c r="A17" s="122" t="s">
        <v>50</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51</v>
      </c>
      <c r="B19" s="152">
        <f>ROUND(VALUE(SUBSTITUTE(実質収支比率等に係る経年分析!F$48,"▲","-")),2)</f>
        <v>0.25</v>
      </c>
      <c r="C19" s="152">
        <f>ROUND(VALUE(SUBSTITUTE(実質収支比率等に係る経年分析!G$48,"▲","-")),2)</f>
        <v>0.25</v>
      </c>
      <c r="D19" s="152">
        <f>ROUND(VALUE(SUBSTITUTE(実質収支比率等に係る経年分析!H$48,"▲","-")),2)</f>
        <v>0.26</v>
      </c>
      <c r="E19" s="152">
        <f>ROUND(VALUE(SUBSTITUTE(実質収支比率等に係る経年分析!I$48,"▲","-")),2)</f>
        <v>0.24</v>
      </c>
      <c r="F19" s="152">
        <f>ROUND(VALUE(SUBSTITUTE(実質収支比率等に係る経年分析!J$48,"▲","-")),2)</f>
        <v>0.24</v>
      </c>
    </row>
    <row r="20" spans="1:11" x14ac:dyDescent="0.15">
      <c r="A20" s="152" t="s">
        <v>52</v>
      </c>
      <c r="B20" s="152">
        <f>ROUND(VALUE(SUBSTITUTE(実質収支比率等に係る経年分析!F$47,"▲","-")),2)</f>
        <v>3.3</v>
      </c>
      <c r="C20" s="152">
        <f>ROUND(VALUE(SUBSTITUTE(実質収支比率等に係る経年分析!G$47,"▲","-")),2)</f>
        <v>3.46</v>
      </c>
      <c r="D20" s="152">
        <f>ROUND(VALUE(SUBSTITUTE(実質収支比率等に係る経年分析!H$47,"▲","-")),2)</f>
        <v>3.6</v>
      </c>
      <c r="E20" s="152">
        <f>ROUND(VALUE(SUBSTITUTE(実質収支比率等に係る経年分析!I$47,"▲","-")),2)</f>
        <v>3.74</v>
      </c>
      <c r="F20" s="152">
        <f>ROUND(VALUE(SUBSTITUTE(実質収支比率等に係る経年分析!J$47,"▲","-")),2)</f>
        <v>3.87</v>
      </c>
    </row>
    <row r="21" spans="1:11" x14ac:dyDescent="0.15">
      <c r="A21" s="152" t="s">
        <v>53</v>
      </c>
      <c r="B21" s="152">
        <f>IF(ISNUMBER(VALUE(SUBSTITUTE(実質収支比率等に係る経年分析!F$49,"▲","-"))),ROUND(VALUE(SUBSTITUTE(実質収支比率等に係る経年分析!F$49,"▲","-")),2),NA())</f>
        <v>1.84</v>
      </c>
      <c r="C21" s="152">
        <f>IF(ISNUMBER(VALUE(SUBSTITUTE(実質収支比率等に係る経年分析!G$49,"▲","-"))),ROUND(VALUE(SUBSTITUTE(実質収支比率等に係る経年分析!G$49,"▲","-")),2),NA())</f>
        <v>1.27</v>
      </c>
      <c r="D21" s="152">
        <f>IF(ISNUMBER(VALUE(SUBSTITUTE(実質収支比率等に係る経年分析!H$49,"▲","-"))),ROUND(VALUE(SUBSTITUTE(実質収支比率等に係る経年分析!H$49,"▲","-")),2),NA())</f>
        <v>0.99</v>
      </c>
      <c r="E21" s="152">
        <f>IF(ISNUMBER(VALUE(SUBSTITUTE(実質収支比率等に係る経年分析!I$49,"▲","-"))),ROUND(VALUE(SUBSTITUTE(実質収支比率等に係る経年分析!I$49,"▲","-")),2),NA())</f>
        <v>0.96</v>
      </c>
      <c r="F21" s="152">
        <f>IF(ISNUMBER(VALUE(SUBSTITUTE(実質収支比率等に係る経年分析!J$49,"▲","-"))),ROUND(VALUE(SUBSTITUTE(実質収支比率等に係る経年分析!J$49,"▲","-")),2),NA())</f>
        <v>1</v>
      </c>
    </row>
    <row r="24" spans="1:11" x14ac:dyDescent="0.15">
      <c r="A24" s="122" t="s">
        <v>54</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55</v>
      </c>
      <c r="C26" s="153" t="s">
        <v>56</v>
      </c>
      <c r="D26" s="153" t="s">
        <v>55</v>
      </c>
      <c r="E26" s="153" t="s">
        <v>56</v>
      </c>
      <c r="F26" s="153" t="s">
        <v>55</v>
      </c>
      <c r="G26" s="153" t="s">
        <v>56</v>
      </c>
      <c r="H26" s="153" t="s">
        <v>55</v>
      </c>
      <c r="I26" s="153" t="s">
        <v>56</v>
      </c>
      <c r="J26" s="153" t="s">
        <v>55</v>
      </c>
      <c r="K26" s="153" t="s">
        <v>56</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石川県公営競馬特別会計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15">
      <c r="A30" s="153" t="str">
        <f>IF(連結実質赤字比率に係る赤字・黒字の構成分析!C$40="",NA(),連結実質赤字比率に係る赤字・黒字の構成分析!C$40)</f>
        <v>石川県流域下水道特別会計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0.18</v>
      </c>
    </row>
    <row r="31" spans="1:11" x14ac:dyDescent="0.15">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0.24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0.24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0.24</v>
      </c>
    </row>
    <row r="32" spans="1:11" x14ac:dyDescent="0.15">
      <c r="A32" s="153" t="str">
        <f>IF(連結実質赤字比率に係る赤字・黒字の構成分析!C$38="",NA(),連結実質赤字比率に係る赤字・黒字の構成分析!C$38)</f>
        <v>石川県港湾土地造成事業会計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0.91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0.91</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0.91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0.47</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0.47</v>
      </c>
    </row>
    <row r="33" spans="1:16" x14ac:dyDescent="0.15">
      <c r="A33" s="153" t="str">
        <f>IF(連結実質赤字比率に係る赤字・黒字の構成分析!C$37="",NA(),連結実質赤字比率に係る赤字・黒字の構成分析!C$37)</f>
        <v>石川県国民健康保険特別会計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0.95</v>
      </c>
    </row>
    <row r="34" spans="1:16" x14ac:dyDescent="0.15">
      <c r="A34" s="153" t="str">
        <f>IF(連結実質赤字比率に係る赤字・黒字の構成分析!C$36="",NA(),連結実質赤字比率に係る赤字・黒字の構成分析!C$36)</f>
        <v>石川県立高松病院事業会計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1.22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1.32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1.32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1.38</v>
      </c>
    </row>
    <row r="35" spans="1:16" x14ac:dyDescent="0.15">
      <c r="A35" s="153" t="str">
        <f>IF(連結実質赤字比率に係る赤字・黒字の構成分析!C$35="",NA(),連結実質赤字比率に係る赤字・黒字の構成分析!C$35)</f>
        <v>石川県水道用水供給事業会計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2.78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2.75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2.75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2.72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2.5499999999999998</v>
      </c>
    </row>
    <row r="36" spans="1:16" x14ac:dyDescent="0.15">
      <c r="A36" s="153" t="str">
        <f>IF(連結実質赤字比率に係る赤字・黒字の構成分析!C$34="",NA(),連結実質赤字比率に係る赤字・黒字の構成分析!C$34)</f>
        <v>石川県立中央病院事業会計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4.5599999999999996</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4.8600000000000003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4.29</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3.22</v>
      </c>
    </row>
    <row r="39" spans="1:16" x14ac:dyDescent="0.15">
      <c r="A39" s="122" t="s">
        <v>57</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15">
      <c r="A42" s="154" t="s">
        <v>60</v>
      </c>
      <c r="B42" s="154"/>
      <c r="C42" s="154"/>
      <c r="D42" s="154">
        <f>'実質公債費比率（分子）の構造'!K$52</f>
        <v>60806</v>
      </c>
      <c r="E42" s="154"/>
      <c r="F42" s="154"/>
      <c r="G42" s="154">
        <f>'実質公債費比率（分子）の構造'!L$52</f>
        <v>86245</v>
      </c>
      <c r="H42" s="154"/>
      <c r="I42" s="154"/>
      <c r="J42" s="154">
        <f>'実質公債費比率（分子）の構造'!M$52</f>
        <v>61137</v>
      </c>
      <c r="K42" s="154"/>
      <c r="L42" s="154"/>
      <c r="M42" s="154">
        <f>'実質公債費比率（分子）の構造'!N$52</f>
        <v>60835</v>
      </c>
      <c r="N42" s="154"/>
      <c r="O42" s="154"/>
      <c r="P42" s="154">
        <f>'実質公債費比率（分子）の構造'!O$52</f>
        <v>59880</v>
      </c>
    </row>
    <row r="43" spans="1:16" x14ac:dyDescent="0.15">
      <c r="A43" s="154" t="s">
        <v>61</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62</v>
      </c>
      <c r="B44" s="154">
        <f>'実質公債費比率（分子）の構造'!K$50</f>
        <v>507</v>
      </c>
      <c r="C44" s="154"/>
      <c r="D44" s="154"/>
      <c r="E44" s="154">
        <f>'実質公債費比率（分子）の構造'!L$50</f>
        <v>408</v>
      </c>
      <c r="F44" s="154"/>
      <c r="G44" s="154"/>
      <c r="H44" s="154">
        <f>'実質公債費比率（分子）の構造'!M$50</f>
        <v>330</v>
      </c>
      <c r="I44" s="154"/>
      <c r="J44" s="154"/>
      <c r="K44" s="154">
        <f>'実質公債費比率（分子）の構造'!N$50</f>
        <v>231</v>
      </c>
      <c r="L44" s="154"/>
      <c r="M44" s="154"/>
      <c r="N44" s="154">
        <f>'実質公債費比率（分子）の構造'!O$50</f>
        <v>32</v>
      </c>
      <c r="O44" s="154"/>
      <c r="P44" s="154"/>
    </row>
    <row r="45" spans="1:16" x14ac:dyDescent="0.15">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64</v>
      </c>
      <c r="B46" s="154">
        <f>'実質公債費比率（分子）の構造'!K$48</f>
        <v>1273</v>
      </c>
      <c r="C46" s="154"/>
      <c r="D46" s="154"/>
      <c r="E46" s="154">
        <f>'実質公債費比率（分子）の構造'!L$48</f>
        <v>1181</v>
      </c>
      <c r="F46" s="154"/>
      <c r="G46" s="154"/>
      <c r="H46" s="154">
        <f>'実質公債費比率（分子）の構造'!M$48</f>
        <v>1576</v>
      </c>
      <c r="I46" s="154"/>
      <c r="J46" s="154"/>
      <c r="K46" s="154">
        <f>'実質公債費比率（分子）の構造'!N$48</f>
        <v>2232</v>
      </c>
      <c r="L46" s="154"/>
      <c r="M46" s="154"/>
      <c r="N46" s="154">
        <f>'実質公債費比率（分子）の構造'!O$48</f>
        <v>2399</v>
      </c>
      <c r="O46" s="154"/>
      <c r="P46" s="154"/>
    </row>
    <row r="47" spans="1:16" x14ac:dyDescent="0.15">
      <c r="A47" s="154" t="s">
        <v>65</v>
      </c>
      <c r="B47" s="154">
        <f>'実質公債費比率（分子）の構造'!K$47</f>
        <v>400</v>
      </c>
      <c r="C47" s="154"/>
      <c r="D47" s="154"/>
      <c r="E47" s="154">
        <f>'実質公債費比率（分子）の構造'!L$47</f>
        <v>333</v>
      </c>
      <c r="F47" s="154"/>
      <c r="G47" s="154"/>
      <c r="H47" s="154">
        <f>'実質公債費比率（分子）の構造'!M$47</f>
        <v>433</v>
      </c>
      <c r="I47" s="154"/>
      <c r="J47" s="154"/>
      <c r="K47" s="154">
        <f>'実質公債費比率（分子）の構造'!N$47</f>
        <v>367</v>
      </c>
      <c r="L47" s="154"/>
      <c r="M47" s="154"/>
      <c r="N47" s="154">
        <f>'実質公債費比率（分子）の構造'!O$47</f>
        <v>903</v>
      </c>
      <c r="O47" s="154"/>
      <c r="P47" s="154"/>
    </row>
    <row r="48" spans="1:16" x14ac:dyDescent="0.15">
      <c r="A48" s="154" t="s">
        <v>66</v>
      </c>
      <c r="B48" s="154">
        <f>'実質公債費比率（分子）の構造'!K$46</f>
        <v>3</v>
      </c>
      <c r="C48" s="154"/>
      <c r="D48" s="154"/>
      <c r="E48" s="154">
        <f>'実質公債費比率（分子）の構造'!L$46</f>
        <v>3</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67</v>
      </c>
      <c r="B49" s="154">
        <f>'実質公債費比率（分子）の構造'!K$45</f>
        <v>93239</v>
      </c>
      <c r="C49" s="154"/>
      <c r="D49" s="154"/>
      <c r="E49" s="154">
        <f>'実質公債費比率（分子）の構造'!L$45</f>
        <v>117883</v>
      </c>
      <c r="F49" s="154"/>
      <c r="G49" s="154"/>
      <c r="H49" s="154">
        <f>'実質公債費比率（分子）の構造'!M$45</f>
        <v>92185</v>
      </c>
      <c r="I49" s="154"/>
      <c r="J49" s="154"/>
      <c r="K49" s="154">
        <f>'実質公債費比率（分子）の構造'!N$45</f>
        <v>89532</v>
      </c>
      <c r="L49" s="154"/>
      <c r="M49" s="154"/>
      <c r="N49" s="154">
        <f>'実質公債費比率（分子）の構造'!O$45</f>
        <v>87761</v>
      </c>
      <c r="O49" s="154"/>
      <c r="P49" s="154"/>
    </row>
    <row r="50" spans="1:16" x14ac:dyDescent="0.15">
      <c r="A50" s="154" t="s">
        <v>68</v>
      </c>
      <c r="B50" s="154" t="e">
        <f>NA()</f>
        <v>#N/A</v>
      </c>
      <c r="C50" s="154">
        <f>IF(ISNUMBER('実質公債費比率（分子）の構造'!K$53),'実質公債費比率（分子）の構造'!K$53,NA())</f>
        <v>34616</v>
      </c>
      <c r="D50" s="154" t="e">
        <f>NA()</f>
        <v>#N/A</v>
      </c>
      <c r="E50" s="154" t="e">
        <f>NA()</f>
        <v>#N/A</v>
      </c>
      <c r="F50" s="154">
        <f>IF(ISNUMBER('実質公債費比率（分子）の構造'!L$53),'実質公債費比率（分子）の構造'!L$53,NA())</f>
        <v>33563</v>
      </c>
      <c r="G50" s="154" t="e">
        <f>NA()</f>
        <v>#N/A</v>
      </c>
      <c r="H50" s="154" t="e">
        <f>NA()</f>
        <v>#N/A</v>
      </c>
      <c r="I50" s="154">
        <f>IF(ISNUMBER('実質公債費比率（分子）の構造'!M$53),'実質公債費比率（分子）の構造'!M$53,NA())</f>
        <v>33387</v>
      </c>
      <c r="J50" s="154" t="e">
        <f>NA()</f>
        <v>#N/A</v>
      </c>
      <c r="K50" s="154" t="e">
        <f>NA()</f>
        <v>#N/A</v>
      </c>
      <c r="L50" s="154">
        <f>IF(ISNUMBER('実質公債費比率（分子）の構造'!N$53),'実質公債費比率（分子）の構造'!N$53,NA())</f>
        <v>31527</v>
      </c>
      <c r="M50" s="154" t="e">
        <f>NA()</f>
        <v>#N/A</v>
      </c>
      <c r="N50" s="154" t="e">
        <f>NA()</f>
        <v>#N/A</v>
      </c>
      <c r="O50" s="154">
        <f>IF(ISNUMBER('実質公債費比率（分子）の構造'!O$53),'実質公債費比率（分子）の構造'!O$53,NA())</f>
        <v>31215</v>
      </c>
      <c r="P50" s="154" t="e">
        <f>NA()</f>
        <v>#N/A</v>
      </c>
    </row>
    <row r="53" spans="1:16" x14ac:dyDescent="0.15">
      <c r="A53" s="122" t="s">
        <v>69</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15">
      <c r="A56" s="153" t="s">
        <v>40</v>
      </c>
      <c r="B56" s="153"/>
      <c r="C56" s="153"/>
      <c r="D56" s="153">
        <f>'将来負担比率（分子）の構造'!I$52</f>
        <v>701159</v>
      </c>
      <c r="E56" s="153"/>
      <c r="F56" s="153"/>
      <c r="G56" s="153">
        <f>'将来負担比率（分子）の構造'!J$52</f>
        <v>693672</v>
      </c>
      <c r="H56" s="153"/>
      <c r="I56" s="153"/>
      <c r="J56" s="153">
        <f>'将来負担比率（分子）の構造'!K$52</f>
        <v>688569</v>
      </c>
      <c r="K56" s="153"/>
      <c r="L56" s="153"/>
      <c r="M56" s="153">
        <f>'将来負担比率（分子）の構造'!L$52</f>
        <v>677527</v>
      </c>
      <c r="N56" s="153"/>
      <c r="O56" s="153"/>
      <c r="P56" s="153">
        <f>'将来負担比率（分子）の構造'!M$52</f>
        <v>667689</v>
      </c>
    </row>
    <row r="57" spans="1:16" x14ac:dyDescent="0.15">
      <c r="A57" s="153" t="s">
        <v>39</v>
      </c>
      <c r="B57" s="153"/>
      <c r="C57" s="153"/>
      <c r="D57" s="153">
        <f>'将来負担比率（分子）の構造'!I$51</f>
        <v>63739</v>
      </c>
      <c r="E57" s="153"/>
      <c r="F57" s="153"/>
      <c r="G57" s="153">
        <f>'将来負担比率（分子）の構造'!J$51</f>
        <v>36843</v>
      </c>
      <c r="H57" s="153"/>
      <c r="I57" s="153"/>
      <c r="J57" s="153">
        <f>'将来負担比率（分子）の構造'!K$51</f>
        <v>36582</v>
      </c>
      <c r="K57" s="153"/>
      <c r="L57" s="153"/>
      <c r="M57" s="153">
        <f>'将来負担比率（分子）の構造'!L$51</f>
        <v>35058</v>
      </c>
      <c r="N57" s="153"/>
      <c r="O57" s="153"/>
      <c r="P57" s="153">
        <f>'将来負担比率（分子）の構造'!M$51</f>
        <v>34726</v>
      </c>
    </row>
    <row r="58" spans="1:16" x14ac:dyDescent="0.15">
      <c r="A58" s="153" t="s">
        <v>38</v>
      </c>
      <c r="B58" s="153"/>
      <c r="C58" s="153"/>
      <c r="D58" s="153">
        <f>'将来負担比率（分子）の構造'!I$50</f>
        <v>111961</v>
      </c>
      <c r="E58" s="153"/>
      <c r="F58" s="153"/>
      <c r="G58" s="153">
        <f>'将来負担比率（分子）の構造'!J$50</f>
        <v>112475</v>
      </c>
      <c r="H58" s="153"/>
      <c r="I58" s="153"/>
      <c r="J58" s="153">
        <f>'将来負担比率（分子）の構造'!K$50</f>
        <v>120900</v>
      </c>
      <c r="K58" s="153"/>
      <c r="L58" s="153"/>
      <c r="M58" s="153">
        <f>'将来負担比率（分子）の構造'!L$50</f>
        <v>118648</v>
      </c>
      <c r="N58" s="153"/>
      <c r="O58" s="153"/>
      <c r="P58" s="153">
        <f>'将来負担比率（分子）の構造'!M$50</f>
        <v>117448</v>
      </c>
    </row>
    <row r="59" spans="1:16" x14ac:dyDescent="0.15">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33</v>
      </c>
      <c r="B61" s="153">
        <f>'将来負担比率（分子）の構造'!I$46</f>
        <v>19241</v>
      </c>
      <c r="C61" s="153"/>
      <c r="D61" s="153"/>
      <c r="E61" s="153">
        <f>'将来負担比率（分子）の構造'!J$46</f>
        <v>18987</v>
      </c>
      <c r="F61" s="153"/>
      <c r="G61" s="153"/>
      <c r="H61" s="153">
        <f>'将来負担比率（分子）の構造'!K$46</f>
        <v>19119</v>
      </c>
      <c r="I61" s="153"/>
      <c r="J61" s="153"/>
      <c r="K61" s="153">
        <f>'将来負担比率（分子）の構造'!L$46</f>
        <v>18871</v>
      </c>
      <c r="L61" s="153"/>
      <c r="M61" s="153"/>
      <c r="N61" s="153">
        <f>'将来負担比率（分子）の構造'!M$46</f>
        <v>18774</v>
      </c>
      <c r="O61" s="153"/>
      <c r="P61" s="153"/>
    </row>
    <row r="62" spans="1:16" x14ac:dyDescent="0.15">
      <c r="A62" s="153" t="s">
        <v>32</v>
      </c>
      <c r="B62" s="153">
        <f>'将来負担比率（分子）の構造'!I$45</f>
        <v>120227</v>
      </c>
      <c r="C62" s="153"/>
      <c r="D62" s="153"/>
      <c r="E62" s="153">
        <f>'将来負担比率（分子）の構造'!J$45</f>
        <v>117903</v>
      </c>
      <c r="F62" s="153"/>
      <c r="G62" s="153"/>
      <c r="H62" s="153">
        <f>'将来負担比率（分子）の構造'!K$45</f>
        <v>110541</v>
      </c>
      <c r="I62" s="153"/>
      <c r="J62" s="153"/>
      <c r="K62" s="153">
        <f>'将来負担比率（分子）の構造'!L$45</f>
        <v>106746</v>
      </c>
      <c r="L62" s="153"/>
      <c r="M62" s="153"/>
      <c r="N62" s="153">
        <f>'将来負担比率（分子）の構造'!M$45</f>
        <v>102661</v>
      </c>
      <c r="O62" s="153"/>
      <c r="P62" s="153"/>
    </row>
    <row r="63" spans="1:16" x14ac:dyDescent="0.15">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30</v>
      </c>
      <c r="B64" s="153">
        <f>'将来負担比率（分子）の構造'!I$43</f>
        <v>11645</v>
      </c>
      <c r="C64" s="153"/>
      <c r="D64" s="153"/>
      <c r="E64" s="153">
        <f>'将来負担比率（分子）の構造'!J$43</f>
        <v>19760</v>
      </c>
      <c r="F64" s="153"/>
      <c r="G64" s="153"/>
      <c r="H64" s="153">
        <f>'将来負担比率（分子）の構造'!K$43</f>
        <v>28824</v>
      </c>
      <c r="I64" s="153"/>
      <c r="J64" s="153"/>
      <c r="K64" s="153">
        <f>'将来負担比率（分子）の構造'!L$43</f>
        <v>27528</v>
      </c>
      <c r="L64" s="153"/>
      <c r="M64" s="153"/>
      <c r="N64" s="153">
        <f>'将来負担比率（分子）の構造'!M$43</f>
        <v>27023</v>
      </c>
      <c r="O64" s="153"/>
      <c r="P64" s="153"/>
    </row>
    <row r="65" spans="1:16" x14ac:dyDescent="0.15">
      <c r="A65" s="153" t="s">
        <v>29</v>
      </c>
      <c r="B65" s="153">
        <f>'将来負担比率（分子）の構造'!I$42</f>
        <v>1001</v>
      </c>
      <c r="C65" s="153"/>
      <c r="D65" s="153"/>
      <c r="E65" s="153">
        <f>'将来負担比率（分子）の構造'!J$42</f>
        <v>593</v>
      </c>
      <c r="F65" s="153"/>
      <c r="G65" s="153"/>
      <c r="H65" s="153">
        <f>'将来負担比率（分子）の構造'!K$42</f>
        <v>263</v>
      </c>
      <c r="I65" s="153"/>
      <c r="J65" s="153"/>
      <c r="K65" s="153">
        <f>'将来負担比率（分子）の構造'!L$42</f>
        <v>32</v>
      </c>
      <c r="L65" s="153"/>
      <c r="M65" s="153"/>
      <c r="N65" s="153" t="str">
        <f>'将来負担比率（分子）の構造'!M$42</f>
        <v>-</v>
      </c>
      <c r="O65" s="153"/>
      <c r="P65" s="153"/>
    </row>
    <row r="66" spans="1:16" x14ac:dyDescent="0.15">
      <c r="A66" s="153" t="s">
        <v>28</v>
      </c>
      <c r="B66" s="153">
        <f>'将来負担比率（分子）の構造'!I$41</f>
        <v>1257470</v>
      </c>
      <c r="C66" s="153"/>
      <c r="D66" s="153"/>
      <c r="E66" s="153">
        <f>'将来負担比率（分子）の構造'!J$41</f>
        <v>1218828</v>
      </c>
      <c r="F66" s="153"/>
      <c r="G66" s="153"/>
      <c r="H66" s="153">
        <f>'将来負担比率（分子）の構造'!K$41</f>
        <v>1220134</v>
      </c>
      <c r="I66" s="153"/>
      <c r="J66" s="153"/>
      <c r="K66" s="153">
        <f>'将来負担比率（分子）の構造'!L$41</f>
        <v>1213786</v>
      </c>
      <c r="L66" s="153"/>
      <c r="M66" s="153"/>
      <c r="N66" s="153">
        <f>'将来負担比率（分子）の構造'!M$41</f>
        <v>1205476</v>
      </c>
      <c r="O66" s="153"/>
      <c r="P66" s="153"/>
    </row>
    <row r="67" spans="1:16" x14ac:dyDescent="0.15">
      <c r="A67" s="153" t="s">
        <v>72</v>
      </c>
      <c r="B67" s="153" t="e">
        <f>NA()</f>
        <v>#N/A</v>
      </c>
      <c r="C67" s="153">
        <f>IF(ISNUMBER('将来負担比率（分子）の構造'!I$53), IF('将来負担比率（分子）の構造'!I$53 &lt; 0, 0, '将来負担比率（分子）の構造'!I$53), NA())</f>
        <v>532724</v>
      </c>
      <c r="D67" s="153" t="e">
        <f>NA()</f>
        <v>#N/A</v>
      </c>
      <c r="E67" s="153" t="e">
        <f>NA()</f>
        <v>#N/A</v>
      </c>
      <c r="F67" s="153">
        <f>IF(ISNUMBER('将来負担比率（分子）の構造'!J$53), IF('将来負担比率（分子）の構造'!J$53 &lt; 0, 0, '将来負担比率（分子）の構造'!J$53), NA())</f>
        <v>533081</v>
      </c>
      <c r="G67" s="153" t="e">
        <f>NA()</f>
        <v>#N/A</v>
      </c>
      <c r="H67" s="153" t="e">
        <f>NA()</f>
        <v>#N/A</v>
      </c>
      <c r="I67" s="153">
        <f>IF(ISNUMBER('将来負担比率（分子）の構造'!K$53), IF('将来負担比率（分子）の構造'!K$53 &lt; 0, 0, '将来負担比率（分子）の構造'!K$53), NA())</f>
        <v>532829</v>
      </c>
      <c r="J67" s="153" t="e">
        <f>NA()</f>
        <v>#N/A</v>
      </c>
      <c r="K67" s="153" t="e">
        <f>NA()</f>
        <v>#N/A</v>
      </c>
      <c r="L67" s="153">
        <f>IF(ISNUMBER('将来負担比率（分子）の構造'!L$53), IF('将来負担比率（分子）の構造'!L$53 &lt; 0, 0, '将来負担比率（分子）の構造'!L$53), NA())</f>
        <v>535730</v>
      </c>
      <c r="M67" s="153" t="e">
        <f>NA()</f>
        <v>#N/A</v>
      </c>
      <c r="N67" s="153" t="e">
        <f>NA()</f>
        <v>#N/A</v>
      </c>
      <c r="O67" s="153">
        <f>IF(ISNUMBER('将来負担比率（分子）の構造'!M$53), IF('将来負担比率（分子）の構造'!M$53 &lt; 0, 0, '将来負担比率（分子）の構造'!M$53), NA())</f>
        <v>534070</v>
      </c>
      <c r="P67" s="153" t="e">
        <f>NA()</f>
        <v>#N/A</v>
      </c>
    </row>
    <row r="70" spans="1:16" x14ac:dyDescent="0.15">
      <c r="A70" s="155" t="s">
        <v>73</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74</v>
      </c>
      <c r="B72" s="157">
        <f>基金残高に係る経年分析!F55</f>
        <v>11072</v>
      </c>
      <c r="C72" s="157">
        <f>基金残高に係る経年分析!G55</f>
        <v>11467</v>
      </c>
      <c r="D72" s="157">
        <f>基金残高に係る経年分析!H55</f>
        <v>11836</v>
      </c>
    </row>
    <row r="73" spans="1:16" x14ac:dyDescent="0.15">
      <c r="A73" s="156" t="s">
        <v>75</v>
      </c>
      <c r="B73" s="157">
        <f>基金残高に係る経年分析!F56</f>
        <v>44919</v>
      </c>
      <c r="C73" s="157">
        <f>基金残高に係る経年分析!G56</f>
        <v>40064</v>
      </c>
      <c r="D73" s="157">
        <f>基金残高に係る経年分析!H56</f>
        <v>38221</v>
      </c>
    </row>
    <row r="74" spans="1:16" x14ac:dyDescent="0.15">
      <c r="A74" s="156" t="s">
        <v>76</v>
      </c>
      <c r="B74" s="157">
        <f>基金残高に係る経年分析!F57</f>
        <v>64431</v>
      </c>
      <c r="C74" s="157">
        <f>基金残高に係る経年分析!G57</f>
        <v>66596</v>
      </c>
      <c r="D74" s="157">
        <f>基金残高に係る経年分析!H57</f>
        <v>66592</v>
      </c>
    </row>
  </sheetData>
  <sheetProtection algorithmName="SHA-512" hashValue="zbC+4CdPg/K71/YFQF/lHqXDkp6zjEmi1WQYvCEGEDnGEc4vvup+AlYq83RGwyUWHzF0swS3feBKRDEmv73V4g==" saltValue="iHKQn4xLtmbYgFdK7Dy9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16"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181</v>
      </c>
      <c r="DD1" s="701"/>
      <c r="DE1" s="701"/>
      <c r="DF1" s="701"/>
      <c r="DG1" s="701"/>
      <c r="DH1" s="701"/>
      <c r="DI1" s="702"/>
      <c r="DK1" s="700" t="s">
        <v>182</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15">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73" t="s">
        <v>184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186</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15">
      <c r="B4" s="673" t="s">
        <v>1</v>
      </c>
      <c r="C4" s="674"/>
      <c r="D4" s="674"/>
      <c r="E4" s="674"/>
      <c r="F4" s="674"/>
      <c r="G4" s="674"/>
      <c r="H4" s="674"/>
      <c r="I4" s="674"/>
      <c r="J4" s="674"/>
      <c r="K4" s="674"/>
      <c r="L4" s="674"/>
      <c r="M4" s="674"/>
      <c r="N4" s="674"/>
      <c r="O4" s="674"/>
      <c r="P4" s="674"/>
      <c r="Q4" s="675"/>
      <c r="R4" s="673" t="s">
        <v>187</v>
      </c>
      <c r="S4" s="674"/>
      <c r="T4" s="674"/>
      <c r="U4" s="674"/>
      <c r="V4" s="674"/>
      <c r="W4" s="674"/>
      <c r="X4" s="674"/>
      <c r="Y4" s="675"/>
      <c r="Z4" s="673" t="s">
        <v>188</v>
      </c>
      <c r="AA4" s="674"/>
      <c r="AB4" s="674"/>
      <c r="AC4" s="675"/>
      <c r="AD4" s="673" t="s">
        <v>189</v>
      </c>
      <c r="AE4" s="674"/>
      <c r="AF4" s="674"/>
      <c r="AG4" s="674"/>
      <c r="AH4" s="674"/>
      <c r="AI4" s="674"/>
      <c r="AJ4" s="674"/>
      <c r="AK4" s="675"/>
      <c r="AL4" s="673" t="s">
        <v>188</v>
      </c>
      <c r="AM4" s="674"/>
      <c r="AN4" s="674"/>
      <c r="AO4" s="675"/>
      <c r="AP4" s="703" t="s">
        <v>190</v>
      </c>
      <c r="AQ4" s="703"/>
      <c r="AR4" s="703"/>
      <c r="AS4" s="703"/>
      <c r="AT4" s="703"/>
      <c r="AU4" s="703"/>
      <c r="AV4" s="703"/>
      <c r="AW4" s="703"/>
      <c r="AX4" s="703"/>
      <c r="AY4" s="703"/>
      <c r="AZ4" s="703"/>
      <c r="BA4" s="703"/>
      <c r="BB4" s="703"/>
      <c r="BC4" s="703"/>
      <c r="BD4" s="703" t="s">
        <v>191</v>
      </c>
      <c r="BE4" s="703"/>
      <c r="BF4" s="703"/>
      <c r="BG4" s="703"/>
      <c r="BH4" s="703"/>
      <c r="BI4" s="703"/>
      <c r="BJ4" s="703"/>
      <c r="BK4" s="703"/>
      <c r="BL4" s="703" t="s">
        <v>188</v>
      </c>
      <c r="BM4" s="703"/>
      <c r="BN4" s="703"/>
      <c r="BO4" s="703"/>
      <c r="BP4" s="703" t="s">
        <v>192</v>
      </c>
      <c r="BQ4" s="703"/>
      <c r="BR4" s="703"/>
      <c r="BS4" s="703"/>
      <c r="BT4" s="703"/>
      <c r="BU4" s="703"/>
      <c r="BV4" s="703"/>
      <c r="BW4" s="703"/>
      <c r="BY4" s="673" t="s">
        <v>193</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15">
      <c r="B5" s="665" t="s">
        <v>194</v>
      </c>
      <c r="C5" s="666"/>
      <c r="D5" s="666"/>
      <c r="E5" s="666"/>
      <c r="F5" s="666"/>
      <c r="G5" s="666"/>
      <c r="H5" s="666"/>
      <c r="I5" s="666"/>
      <c r="J5" s="666"/>
      <c r="K5" s="666"/>
      <c r="L5" s="666"/>
      <c r="M5" s="666"/>
      <c r="N5" s="666"/>
      <c r="O5" s="666"/>
      <c r="P5" s="666"/>
      <c r="Q5" s="667"/>
      <c r="R5" s="686">
        <v>167528005</v>
      </c>
      <c r="S5" s="687"/>
      <c r="T5" s="687"/>
      <c r="U5" s="687"/>
      <c r="V5" s="687"/>
      <c r="W5" s="687"/>
      <c r="X5" s="687"/>
      <c r="Y5" s="688"/>
      <c r="Z5" s="698">
        <v>30.9</v>
      </c>
      <c r="AA5" s="698"/>
      <c r="AB5" s="698"/>
      <c r="AC5" s="698"/>
      <c r="AD5" s="699">
        <v>141226285</v>
      </c>
      <c r="AE5" s="699"/>
      <c r="AF5" s="699"/>
      <c r="AG5" s="699"/>
      <c r="AH5" s="699"/>
      <c r="AI5" s="699"/>
      <c r="AJ5" s="699"/>
      <c r="AK5" s="699"/>
      <c r="AL5" s="683">
        <v>49.5</v>
      </c>
      <c r="AM5" s="684"/>
      <c r="AN5" s="684"/>
      <c r="AO5" s="685"/>
      <c r="AP5" s="665" t="s">
        <v>195</v>
      </c>
      <c r="AQ5" s="666"/>
      <c r="AR5" s="666"/>
      <c r="AS5" s="666"/>
      <c r="AT5" s="666"/>
      <c r="AU5" s="666"/>
      <c r="AV5" s="666"/>
      <c r="AW5" s="666"/>
      <c r="AX5" s="666"/>
      <c r="AY5" s="666"/>
      <c r="AZ5" s="666"/>
      <c r="BA5" s="666"/>
      <c r="BB5" s="666"/>
      <c r="BC5" s="667"/>
      <c r="BD5" s="612">
        <v>167516264</v>
      </c>
      <c r="BE5" s="613"/>
      <c r="BF5" s="613"/>
      <c r="BG5" s="613"/>
      <c r="BH5" s="613"/>
      <c r="BI5" s="613"/>
      <c r="BJ5" s="613"/>
      <c r="BK5" s="614"/>
      <c r="BL5" s="676">
        <v>100</v>
      </c>
      <c r="BM5" s="676"/>
      <c r="BN5" s="676"/>
      <c r="BO5" s="676"/>
      <c r="BP5" s="671">
        <v>1302408</v>
      </c>
      <c r="BQ5" s="671"/>
      <c r="BR5" s="671"/>
      <c r="BS5" s="671"/>
      <c r="BT5" s="671"/>
      <c r="BU5" s="671"/>
      <c r="BV5" s="671"/>
      <c r="BW5" s="672"/>
      <c r="BY5" s="673" t="s">
        <v>190</v>
      </c>
      <c r="BZ5" s="674"/>
      <c r="CA5" s="674"/>
      <c r="CB5" s="674"/>
      <c r="CC5" s="674"/>
      <c r="CD5" s="674"/>
      <c r="CE5" s="674"/>
      <c r="CF5" s="674"/>
      <c r="CG5" s="674"/>
      <c r="CH5" s="674"/>
      <c r="CI5" s="674"/>
      <c r="CJ5" s="674"/>
      <c r="CK5" s="674"/>
      <c r="CL5" s="675"/>
      <c r="CM5" s="673" t="s">
        <v>196</v>
      </c>
      <c r="CN5" s="674"/>
      <c r="CO5" s="674"/>
      <c r="CP5" s="674"/>
      <c r="CQ5" s="674"/>
      <c r="CR5" s="674"/>
      <c r="CS5" s="674"/>
      <c r="CT5" s="675"/>
      <c r="CU5" s="673" t="s">
        <v>188</v>
      </c>
      <c r="CV5" s="674"/>
      <c r="CW5" s="674"/>
      <c r="CX5" s="675"/>
      <c r="CY5" s="673" t="s">
        <v>197</v>
      </c>
      <c r="CZ5" s="674"/>
      <c r="DA5" s="674"/>
      <c r="DB5" s="674"/>
      <c r="DC5" s="674"/>
      <c r="DD5" s="674"/>
      <c r="DE5" s="674"/>
      <c r="DF5" s="674"/>
      <c r="DG5" s="674"/>
      <c r="DH5" s="674"/>
      <c r="DI5" s="674"/>
      <c r="DJ5" s="674"/>
      <c r="DK5" s="675"/>
      <c r="DL5" s="673" t="s">
        <v>198</v>
      </c>
      <c r="DM5" s="674"/>
      <c r="DN5" s="674"/>
      <c r="DO5" s="674"/>
      <c r="DP5" s="674"/>
      <c r="DQ5" s="674"/>
      <c r="DR5" s="674"/>
      <c r="DS5" s="674"/>
      <c r="DT5" s="674"/>
      <c r="DU5" s="674"/>
      <c r="DV5" s="674"/>
      <c r="DW5" s="674"/>
      <c r="DX5" s="675"/>
    </row>
    <row r="6" spans="2:138" ht="11.25" customHeight="1" x14ac:dyDescent="0.15">
      <c r="B6" s="609" t="s">
        <v>199</v>
      </c>
      <c r="C6" s="610"/>
      <c r="D6" s="610"/>
      <c r="E6" s="610"/>
      <c r="F6" s="610"/>
      <c r="G6" s="610"/>
      <c r="H6" s="610"/>
      <c r="I6" s="610"/>
      <c r="J6" s="610"/>
      <c r="K6" s="610"/>
      <c r="L6" s="610"/>
      <c r="M6" s="610"/>
      <c r="N6" s="610"/>
      <c r="O6" s="610"/>
      <c r="P6" s="610"/>
      <c r="Q6" s="611"/>
      <c r="R6" s="612">
        <v>21151420</v>
      </c>
      <c r="S6" s="613"/>
      <c r="T6" s="613"/>
      <c r="U6" s="613"/>
      <c r="V6" s="613"/>
      <c r="W6" s="613"/>
      <c r="X6" s="613"/>
      <c r="Y6" s="614"/>
      <c r="Z6" s="676">
        <v>3.9</v>
      </c>
      <c r="AA6" s="676"/>
      <c r="AB6" s="676"/>
      <c r="AC6" s="676"/>
      <c r="AD6" s="671">
        <v>21151420</v>
      </c>
      <c r="AE6" s="671"/>
      <c r="AF6" s="671"/>
      <c r="AG6" s="671"/>
      <c r="AH6" s="671"/>
      <c r="AI6" s="671"/>
      <c r="AJ6" s="671"/>
      <c r="AK6" s="671"/>
      <c r="AL6" s="615">
        <v>7.4</v>
      </c>
      <c r="AM6" s="677"/>
      <c r="AN6" s="677"/>
      <c r="AO6" s="678"/>
      <c r="AP6" s="609" t="s">
        <v>200</v>
      </c>
      <c r="AQ6" s="610"/>
      <c r="AR6" s="610"/>
      <c r="AS6" s="610"/>
      <c r="AT6" s="610"/>
      <c r="AU6" s="610"/>
      <c r="AV6" s="610"/>
      <c r="AW6" s="610"/>
      <c r="AX6" s="610"/>
      <c r="AY6" s="610"/>
      <c r="AZ6" s="610"/>
      <c r="BA6" s="610"/>
      <c r="BB6" s="610"/>
      <c r="BC6" s="611"/>
      <c r="BD6" s="612">
        <v>166745812</v>
      </c>
      <c r="BE6" s="613"/>
      <c r="BF6" s="613"/>
      <c r="BG6" s="613"/>
      <c r="BH6" s="613"/>
      <c r="BI6" s="613"/>
      <c r="BJ6" s="613"/>
      <c r="BK6" s="614"/>
      <c r="BL6" s="676">
        <v>99.5</v>
      </c>
      <c r="BM6" s="676"/>
      <c r="BN6" s="676"/>
      <c r="BO6" s="676"/>
      <c r="BP6" s="671">
        <v>1302408</v>
      </c>
      <c r="BQ6" s="671"/>
      <c r="BR6" s="671"/>
      <c r="BS6" s="671"/>
      <c r="BT6" s="671"/>
      <c r="BU6" s="671"/>
      <c r="BV6" s="671"/>
      <c r="BW6" s="672"/>
      <c r="BY6" s="665" t="s">
        <v>201</v>
      </c>
      <c r="BZ6" s="666"/>
      <c r="CA6" s="666"/>
      <c r="CB6" s="666"/>
      <c r="CC6" s="666"/>
      <c r="CD6" s="666"/>
      <c r="CE6" s="666"/>
      <c r="CF6" s="666"/>
      <c r="CG6" s="666"/>
      <c r="CH6" s="666"/>
      <c r="CI6" s="666"/>
      <c r="CJ6" s="666"/>
      <c r="CK6" s="666"/>
      <c r="CL6" s="667"/>
      <c r="CM6" s="612">
        <v>1138532</v>
      </c>
      <c r="CN6" s="613"/>
      <c r="CO6" s="613"/>
      <c r="CP6" s="613"/>
      <c r="CQ6" s="613"/>
      <c r="CR6" s="613"/>
      <c r="CS6" s="613"/>
      <c r="CT6" s="614"/>
      <c r="CU6" s="676">
        <v>0.2</v>
      </c>
      <c r="CV6" s="676"/>
      <c r="CW6" s="676"/>
      <c r="CX6" s="676"/>
      <c r="CY6" s="618" t="s">
        <v>118</v>
      </c>
      <c r="CZ6" s="613"/>
      <c r="DA6" s="613"/>
      <c r="DB6" s="613"/>
      <c r="DC6" s="613"/>
      <c r="DD6" s="613"/>
      <c r="DE6" s="613"/>
      <c r="DF6" s="613"/>
      <c r="DG6" s="613"/>
      <c r="DH6" s="613"/>
      <c r="DI6" s="613"/>
      <c r="DJ6" s="613"/>
      <c r="DK6" s="614"/>
      <c r="DL6" s="618">
        <v>1138446</v>
      </c>
      <c r="DM6" s="613"/>
      <c r="DN6" s="613"/>
      <c r="DO6" s="613"/>
      <c r="DP6" s="613"/>
      <c r="DQ6" s="613"/>
      <c r="DR6" s="613"/>
      <c r="DS6" s="613"/>
      <c r="DT6" s="613"/>
      <c r="DU6" s="613"/>
      <c r="DV6" s="613"/>
      <c r="DW6" s="613"/>
      <c r="DX6" s="696"/>
    </row>
    <row r="7" spans="2:138" ht="11.25" customHeight="1" x14ac:dyDescent="0.15">
      <c r="B7" s="609" t="s">
        <v>202</v>
      </c>
      <c r="C7" s="610"/>
      <c r="D7" s="610"/>
      <c r="E7" s="610"/>
      <c r="F7" s="610"/>
      <c r="G7" s="610"/>
      <c r="H7" s="610"/>
      <c r="I7" s="610"/>
      <c r="J7" s="610"/>
      <c r="K7" s="610"/>
      <c r="L7" s="610"/>
      <c r="M7" s="610"/>
      <c r="N7" s="610"/>
      <c r="O7" s="610"/>
      <c r="P7" s="610"/>
      <c r="Q7" s="611"/>
      <c r="R7" s="612">
        <v>1879114</v>
      </c>
      <c r="S7" s="613"/>
      <c r="T7" s="613"/>
      <c r="U7" s="613"/>
      <c r="V7" s="613"/>
      <c r="W7" s="613"/>
      <c r="X7" s="613"/>
      <c r="Y7" s="614"/>
      <c r="Z7" s="676">
        <v>0.3</v>
      </c>
      <c r="AA7" s="676"/>
      <c r="AB7" s="676"/>
      <c r="AC7" s="676"/>
      <c r="AD7" s="671">
        <v>1879114</v>
      </c>
      <c r="AE7" s="671"/>
      <c r="AF7" s="671"/>
      <c r="AG7" s="671"/>
      <c r="AH7" s="671"/>
      <c r="AI7" s="671"/>
      <c r="AJ7" s="671"/>
      <c r="AK7" s="671"/>
      <c r="AL7" s="615">
        <v>0.7</v>
      </c>
      <c r="AM7" s="677"/>
      <c r="AN7" s="677"/>
      <c r="AO7" s="678"/>
      <c r="AP7" s="609" t="s">
        <v>203</v>
      </c>
      <c r="AQ7" s="610"/>
      <c r="AR7" s="610"/>
      <c r="AS7" s="610"/>
      <c r="AT7" s="610"/>
      <c r="AU7" s="610"/>
      <c r="AV7" s="610"/>
      <c r="AW7" s="610"/>
      <c r="AX7" s="610"/>
      <c r="AY7" s="610"/>
      <c r="AZ7" s="610"/>
      <c r="BA7" s="610"/>
      <c r="BB7" s="610"/>
      <c r="BC7" s="611"/>
      <c r="BD7" s="612">
        <v>49926208</v>
      </c>
      <c r="BE7" s="613"/>
      <c r="BF7" s="613"/>
      <c r="BG7" s="613"/>
      <c r="BH7" s="613"/>
      <c r="BI7" s="613"/>
      <c r="BJ7" s="613"/>
      <c r="BK7" s="614"/>
      <c r="BL7" s="676">
        <v>29.8</v>
      </c>
      <c r="BM7" s="676"/>
      <c r="BN7" s="676"/>
      <c r="BO7" s="676"/>
      <c r="BP7" s="671">
        <v>1302408</v>
      </c>
      <c r="BQ7" s="671"/>
      <c r="BR7" s="671"/>
      <c r="BS7" s="671"/>
      <c r="BT7" s="671"/>
      <c r="BU7" s="671"/>
      <c r="BV7" s="671"/>
      <c r="BW7" s="672"/>
      <c r="BY7" s="609" t="s">
        <v>204</v>
      </c>
      <c r="BZ7" s="610"/>
      <c r="CA7" s="610"/>
      <c r="CB7" s="610"/>
      <c r="CC7" s="610"/>
      <c r="CD7" s="610"/>
      <c r="CE7" s="610"/>
      <c r="CF7" s="610"/>
      <c r="CG7" s="610"/>
      <c r="CH7" s="610"/>
      <c r="CI7" s="610"/>
      <c r="CJ7" s="610"/>
      <c r="CK7" s="610"/>
      <c r="CL7" s="611"/>
      <c r="CM7" s="612">
        <v>29373057</v>
      </c>
      <c r="CN7" s="613"/>
      <c r="CO7" s="613"/>
      <c r="CP7" s="613"/>
      <c r="CQ7" s="613"/>
      <c r="CR7" s="613"/>
      <c r="CS7" s="613"/>
      <c r="CT7" s="614"/>
      <c r="CU7" s="676">
        <v>5.5</v>
      </c>
      <c r="CV7" s="676"/>
      <c r="CW7" s="676"/>
      <c r="CX7" s="676"/>
      <c r="CY7" s="618">
        <v>9677218</v>
      </c>
      <c r="CZ7" s="613"/>
      <c r="DA7" s="613"/>
      <c r="DB7" s="613"/>
      <c r="DC7" s="613"/>
      <c r="DD7" s="613"/>
      <c r="DE7" s="613"/>
      <c r="DF7" s="613"/>
      <c r="DG7" s="613"/>
      <c r="DH7" s="613"/>
      <c r="DI7" s="613"/>
      <c r="DJ7" s="613"/>
      <c r="DK7" s="614"/>
      <c r="DL7" s="618">
        <v>18151708</v>
      </c>
      <c r="DM7" s="613"/>
      <c r="DN7" s="613"/>
      <c r="DO7" s="613"/>
      <c r="DP7" s="613"/>
      <c r="DQ7" s="613"/>
      <c r="DR7" s="613"/>
      <c r="DS7" s="613"/>
      <c r="DT7" s="613"/>
      <c r="DU7" s="613"/>
      <c r="DV7" s="613"/>
      <c r="DW7" s="613"/>
      <c r="DX7" s="696"/>
    </row>
    <row r="8" spans="2:138" ht="11.25" customHeight="1" x14ac:dyDescent="0.15">
      <c r="B8" s="609" t="s">
        <v>205</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206</v>
      </c>
      <c r="AQ8" s="610"/>
      <c r="AR8" s="610"/>
      <c r="AS8" s="610"/>
      <c r="AT8" s="610"/>
      <c r="AU8" s="610"/>
      <c r="AV8" s="610"/>
      <c r="AW8" s="610"/>
      <c r="AX8" s="610"/>
      <c r="AY8" s="610"/>
      <c r="AZ8" s="610"/>
      <c r="BA8" s="610"/>
      <c r="BB8" s="610"/>
      <c r="BC8" s="611"/>
      <c r="BD8" s="612">
        <v>1207429</v>
      </c>
      <c r="BE8" s="613"/>
      <c r="BF8" s="613"/>
      <c r="BG8" s="613"/>
      <c r="BH8" s="613"/>
      <c r="BI8" s="613"/>
      <c r="BJ8" s="613"/>
      <c r="BK8" s="614"/>
      <c r="BL8" s="676">
        <v>0.7</v>
      </c>
      <c r="BM8" s="676"/>
      <c r="BN8" s="676"/>
      <c r="BO8" s="676"/>
      <c r="BP8" s="671">
        <v>295617</v>
      </c>
      <c r="BQ8" s="671"/>
      <c r="BR8" s="671"/>
      <c r="BS8" s="671"/>
      <c r="BT8" s="671"/>
      <c r="BU8" s="671"/>
      <c r="BV8" s="671"/>
      <c r="BW8" s="672"/>
      <c r="BY8" s="609" t="s">
        <v>207</v>
      </c>
      <c r="BZ8" s="610"/>
      <c r="CA8" s="610"/>
      <c r="CB8" s="610"/>
      <c r="CC8" s="610"/>
      <c r="CD8" s="610"/>
      <c r="CE8" s="610"/>
      <c r="CF8" s="610"/>
      <c r="CG8" s="610"/>
      <c r="CH8" s="610"/>
      <c r="CI8" s="610"/>
      <c r="CJ8" s="610"/>
      <c r="CK8" s="610"/>
      <c r="CL8" s="611"/>
      <c r="CM8" s="612">
        <v>73913684</v>
      </c>
      <c r="CN8" s="613"/>
      <c r="CO8" s="613"/>
      <c r="CP8" s="613"/>
      <c r="CQ8" s="613"/>
      <c r="CR8" s="613"/>
      <c r="CS8" s="613"/>
      <c r="CT8" s="614"/>
      <c r="CU8" s="615">
        <v>13.9</v>
      </c>
      <c r="CV8" s="677"/>
      <c r="CW8" s="677"/>
      <c r="CX8" s="679"/>
      <c r="CY8" s="618">
        <v>1236829</v>
      </c>
      <c r="CZ8" s="613"/>
      <c r="DA8" s="613"/>
      <c r="DB8" s="613"/>
      <c r="DC8" s="613"/>
      <c r="DD8" s="613"/>
      <c r="DE8" s="613"/>
      <c r="DF8" s="613"/>
      <c r="DG8" s="613"/>
      <c r="DH8" s="613"/>
      <c r="DI8" s="613"/>
      <c r="DJ8" s="613"/>
      <c r="DK8" s="614"/>
      <c r="DL8" s="618">
        <v>66621015</v>
      </c>
      <c r="DM8" s="613"/>
      <c r="DN8" s="613"/>
      <c r="DO8" s="613"/>
      <c r="DP8" s="613"/>
      <c r="DQ8" s="613"/>
      <c r="DR8" s="613"/>
      <c r="DS8" s="613"/>
      <c r="DT8" s="613"/>
      <c r="DU8" s="613"/>
      <c r="DV8" s="613"/>
      <c r="DW8" s="613"/>
      <c r="DX8" s="696"/>
    </row>
    <row r="9" spans="2:138" ht="11.25" customHeight="1" x14ac:dyDescent="0.15">
      <c r="B9" s="609" t="s">
        <v>208</v>
      </c>
      <c r="C9" s="610"/>
      <c r="D9" s="610"/>
      <c r="E9" s="610"/>
      <c r="F9" s="610"/>
      <c r="G9" s="610"/>
      <c r="H9" s="610"/>
      <c r="I9" s="610"/>
      <c r="J9" s="610"/>
      <c r="K9" s="610"/>
      <c r="L9" s="610"/>
      <c r="M9" s="610"/>
      <c r="N9" s="610"/>
      <c r="O9" s="610"/>
      <c r="P9" s="610"/>
      <c r="Q9" s="611"/>
      <c r="R9" s="612" t="s">
        <v>118</v>
      </c>
      <c r="S9" s="613"/>
      <c r="T9" s="613"/>
      <c r="U9" s="613"/>
      <c r="V9" s="613"/>
      <c r="W9" s="613"/>
      <c r="X9" s="613"/>
      <c r="Y9" s="614"/>
      <c r="Z9" s="676" t="s">
        <v>118</v>
      </c>
      <c r="AA9" s="676"/>
      <c r="AB9" s="676"/>
      <c r="AC9" s="676"/>
      <c r="AD9" s="671" t="s">
        <v>118</v>
      </c>
      <c r="AE9" s="671"/>
      <c r="AF9" s="671"/>
      <c r="AG9" s="671"/>
      <c r="AH9" s="671"/>
      <c r="AI9" s="671"/>
      <c r="AJ9" s="671"/>
      <c r="AK9" s="671"/>
      <c r="AL9" s="615" t="s">
        <v>118</v>
      </c>
      <c r="AM9" s="677"/>
      <c r="AN9" s="677"/>
      <c r="AO9" s="678"/>
      <c r="AP9" s="609" t="s">
        <v>209</v>
      </c>
      <c r="AQ9" s="610"/>
      <c r="AR9" s="610"/>
      <c r="AS9" s="610"/>
      <c r="AT9" s="610"/>
      <c r="AU9" s="610"/>
      <c r="AV9" s="610"/>
      <c r="AW9" s="610"/>
      <c r="AX9" s="610"/>
      <c r="AY9" s="610"/>
      <c r="AZ9" s="610"/>
      <c r="BA9" s="610"/>
      <c r="BB9" s="610"/>
      <c r="BC9" s="611"/>
      <c r="BD9" s="612">
        <v>39954165</v>
      </c>
      <c r="BE9" s="613"/>
      <c r="BF9" s="613"/>
      <c r="BG9" s="613"/>
      <c r="BH9" s="613"/>
      <c r="BI9" s="613"/>
      <c r="BJ9" s="613"/>
      <c r="BK9" s="614"/>
      <c r="BL9" s="676">
        <v>23.8</v>
      </c>
      <c r="BM9" s="676"/>
      <c r="BN9" s="676"/>
      <c r="BO9" s="676"/>
      <c r="BP9" s="671" t="s">
        <v>118</v>
      </c>
      <c r="BQ9" s="671"/>
      <c r="BR9" s="671"/>
      <c r="BS9" s="671"/>
      <c r="BT9" s="671"/>
      <c r="BU9" s="671"/>
      <c r="BV9" s="671"/>
      <c r="BW9" s="672"/>
      <c r="BY9" s="609" t="s">
        <v>210</v>
      </c>
      <c r="BZ9" s="610"/>
      <c r="CA9" s="610"/>
      <c r="CB9" s="610"/>
      <c r="CC9" s="610"/>
      <c r="CD9" s="610"/>
      <c r="CE9" s="610"/>
      <c r="CF9" s="610"/>
      <c r="CG9" s="610"/>
      <c r="CH9" s="610"/>
      <c r="CI9" s="610"/>
      <c r="CJ9" s="610"/>
      <c r="CK9" s="610"/>
      <c r="CL9" s="611"/>
      <c r="CM9" s="612">
        <v>13301213</v>
      </c>
      <c r="CN9" s="613"/>
      <c r="CO9" s="613"/>
      <c r="CP9" s="613"/>
      <c r="CQ9" s="613"/>
      <c r="CR9" s="613"/>
      <c r="CS9" s="613"/>
      <c r="CT9" s="614"/>
      <c r="CU9" s="615">
        <v>2.5</v>
      </c>
      <c r="CV9" s="677"/>
      <c r="CW9" s="677"/>
      <c r="CX9" s="679"/>
      <c r="CY9" s="618">
        <v>738307</v>
      </c>
      <c r="CZ9" s="613"/>
      <c r="DA9" s="613"/>
      <c r="DB9" s="613"/>
      <c r="DC9" s="613"/>
      <c r="DD9" s="613"/>
      <c r="DE9" s="613"/>
      <c r="DF9" s="613"/>
      <c r="DG9" s="613"/>
      <c r="DH9" s="613"/>
      <c r="DI9" s="613"/>
      <c r="DJ9" s="613"/>
      <c r="DK9" s="614"/>
      <c r="DL9" s="618">
        <v>9834736</v>
      </c>
      <c r="DM9" s="613"/>
      <c r="DN9" s="613"/>
      <c r="DO9" s="613"/>
      <c r="DP9" s="613"/>
      <c r="DQ9" s="613"/>
      <c r="DR9" s="613"/>
      <c r="DS9" s="613"/>
      <c r="DT9" s="613"/>
      <c r="DU9" s="613"/>
      <c r="DV9" s="613"/>
      <c r="DW9" s="613"/>
      <c r="DX9" s="696"/>
    </row>
    <row r="10" spans="2:138" ht="11.25" customHeight="1" x14ac:dyDescent="0.15">
      <c r="B10" s="609" t="s">
        <v>211</v>
      </c>
      <c r="C10" s="610"/>
      <c r="D10" s="610"/>
      <c r="E10" s="610"/>
      <c r="F10" s="610"/>
      <c r="G10" s="610"/>
      <c r="H10" s="610"/>
      <c r="I10" s="610"/>
      <c r="J10" s="610"/>
      <c r="K10" s="610"/>
      <c r="L10" s="610"/>
      <c r="M10" s="610"/>
      <c r="N10" s="610"/>
      <c r="O10" s="610"/>
      <c r="P10" s="610"/>
      <c r="Q10" s="611"/>
      <c r="R10" s="612">
        <v>101172</v>
      </c>
      <c r="S10" s="613"/>
      <c r="T10" s="613"/>
      <c r="U10" s="613"/>
      <c r="V10" s="613"/>
      <c r="W10" s="613"/>
      <c r="X10" s="613"/>
      <c r="Y10" s="614"/>
      <c r="Z10" s="676">
        <v>0</v>
      </c>
      <c r="AA10" s="676"/>
      <c r="AB10" s="676"/>
      <c r="AC10" s="676"/>
      <c r="AD10" s="671">
        <v>101172</v>
      </c>
      <c r="AE10" s="671"/>
      <c r="AF10" s="671"/>
      <c r="AG10" s="671"/>
      <c r="AH10" s="671"/>
      <c r="AI10" s="671"/>
      <c r="AJ10" s="671"/>
      <c r="AK10" s="671"/>
      <c r="AL10" s="615">
        <v>0</v>
      </c>
      <c r="AM10" s="677"/>
      <c r="AN10" s="677"/>
      <c r="AO10" s="678"/>
      <c r="AP10" s="609" t="s">
        <v>212</v>
      </c>
      <c r="AQ10" s="610"/>
      <c r="AR10" s="610"/>
      <c r="AS10" s="610"/>
      <c r="AT10" s="610"/>
      <c r="AU10" s="610"/>
      <c r="AV10" s="610"/>
      <c r="AW10" s="610"/>
      <c r="AX10" s="610"/>
      <c r="AY10" s="610"/>
      <c r="AZ10" s="610"/>
      <c r="BA10" s="610"/>
      <c r="BB10" s="610"/>
      <c r="BC10" s="611"/>
      <c r="BD10" s="612">
        <v>1928254</v>
      </c>
      <c r="BE10" s="613"/>
      <c r="BF10" s="613"/>
      <c r="BG10" s="613"/>
      <c r="BH10" s="613"/>
      <c r="BI10" s="613"/>
      <c r="BJ10" s="613"/>
      <c r="BK10" s="614"/>
      <c r="BL10" s="676">
        <v>1.2</v>
      </c>
      <c r="BM10" s="676"/>
      <c r="BN10" s="676"/>
      <c r="BO10" s="676"/>
      <c r="BP10" s="671">
        <v>91652</v>
      </c>
      <c r="BQ10" s="671"/>
      <c r="BR10" s="671"/>
      <c r="BS10" s="671"/>
      <c r="BT10" s="671"/>
      <c r="BU10" s="671"/>
      <c r="BV10" s="671"/>
      <c r="BW10" s="672"/>
      <c r="BY10" s="609" t="s">
        <v>213</v>
      </c>
      <c r="BZ10" s="610"/>
      <c r="CA10" s="610"/>
      <c r="CB10" s="610"/>
      <c r="CC10" s="610"/>
      <c r="CD10" s="610"/>
      <c r="CE10" s="610"/>
      <c r="CF10" s="610"/>
      <c r="CG10" s="610"/>
      <c r="CH10" s="610"/>
      <c r="CI10" s="610"/>
      <c r="CJ10" s="610"/>
      <c r="CK10" s="610"/>
      <c r="CL10" s="611"/>
      <c r="CM10" s="612">
        <v>2064937</v>
      </c>
      <c r="CN10" s="613"/>
      <c r="CO10" s="613"/>
      <c r="CP10" s="613"/>
      <c r="CQ10" s="613"/>
      <c r="CR10" s="613"/>
      <c r="CS10" s="613"/>
      <c r="CT10" s="614"/>
      <c r="CU10" s="615">
        <v>0.4</v>
      </c>
      <c r="CV10" s="677"/>
      <c r="CW10" s="677"/>
      <c r="CX10" s="679"/>
      <c r="CY10" s="618">
        <v>53824</v>
      </c>
      <c r="CZ10" s="613"/>
      <c r="DA10" s="613"/>
      <c r="DB10" s="613"/>
      <c r="DC10" s="613"/>
      <c r="DD10" s="613"/>
      <c r="DE10" s="613"/>
      <c r="DF10" s="613"/>
      <c r="DG10" s="613"/>
      <c r="DH10" s="613"/>
      <c r="DI10" s="613"/>
      <c r="DJ10" s="613"/>
      <c r="DK10" s="614"/>
      <c r="DL10" s="618">
        <v>848101</v>
      </c>
      <c r="DM10" s="613"/>
      <c r="DN10" s="613"/>
      <c r="DO10" s="613"/>
      <c r="DP10" s="613"/>
      <c r="DQ10" s="613"/>
      <c r="DR10" s="613"/>
      <c r="DS10" s="613"/>
      <c r="DT10" s="613"/>
      <c r="DU10" s="613"/>
      <c r="DV10" s="613"/>
      <c r="DW10" s="613"/>
      <c r="DX10" s="696"/>
    </row>
    <row r="11" spans="2:138" ht="11.25" customHeight="1" x14ac:dyDescent="0.15">
      <c r="B11" s="609" t="s">
        <v>214</v>
      </c>
      <c r="C11" s="610"/>
      <c r="D11" s="610"/>
      <c r="E11" s="610"/>
      <c r="F11" s="610"/>
      <c r="G11" s="610"/>
      <c r="H11" s="610"/>
      <c r="I11" s="610"/>
      <c r="J11" s="610"/>
      <c r="K11" s="610"/>
      <c r="L11" s="610"/>
      <c r="M11" s="610"/>
      <c r="N11" s="610"/>
      <c r="O11" s="610"/>
      <c r="P11" s="610"/>
      <c r="Q11" s="611"/>
      <c r="R11" s="612">
        <v>101171</v>
      </c>
      <c r="S11" s="613"/>
      <c r="T11" s="613"/>
      <c r="U11" s="613"/>
      <c r="V11" s="613"/>
      <c r="W11" s="613"/>
      <c r="X11" s="613"/>
      <c r="Y11" s="614"/>
      <c r="Z11" s="676">
        <v>0</v>
      </c>
      <c r="AA11" s="676"/>
      <c r="AB11" s="676"/>
      <c r="AC11" s="676"/>
      <c r="AD11" s="671">
        <v>101171</v>
      </c>
      <c r="AE11" s="671"/>
      <c r="AF11" s="671"/>
      <c r="AG11" s="671"/>
      <c r="AH11" s="671"/>
      <c r="AI11" s="671"/>
      <c r="AJ11" s="671"/>
      <c r="AK11" s="671"/>
      <c r="AL11" s="615">
        <v>0</v>
      </c>
      <c r="AM11" s="677"/>
      <c r="AN11" s="677"/>
      <c r="AO11" s="678"/>
      <c r="AP11" s="609" t="s">
        <v>215</v>
      </c>
      <c r="AQ11" s="610"/>
      <c r="AR11" s="610"/>
      <c r="AS11" s="610"/>
      <c r="AT11" s="610"/>
      <c r="AU11" s="610"/>
      <c r="AV11" s="610"/>
      <c r="AW11" s="610"/>
      <c r="AX11" s="610"/>
      <c r="AY11" s="610"/>
      <c r="AZ11" s="610"/>
      <c r="BA11" s="610"/>
      <c r="BB11" s="610"/>
      <c r="BC11" s="611"/>
      <c r="BD11" s="612">
        <v>4910620</v>
      </c>
      <c r="BE11" s="613"/>
      <c r="BF11" s="613"/>
      <c r="BG11" s="613"/>
      <c r="BH11" s="613"/>
      <c r="BI11" s="613"/>
      <c r="BJ11" s="613"/>
      <c r="BK11" s="614"/>
      <c r="BL11" s="676">
        <v>2.9</v>
      </c>
      <c r="BM11" s="676"/>
      <c r="BN11" s="676"/>
      <c r="BO11" s="676"/>
      <c r="BP11" s="671">
        <v>915139</v>
      </c>
      <c r="BQ11" s="671"/>
      <c r="BR11" s="671"/>
      <c r="BS11" s="671"/>
      <c r="BT11" s="671"/>
      <c r="BU11" s="671"/>
      <c r="BV11" s="671"/>
      <c r="BW11" s="672"/>
      <c r="BY11" s="609" t="s">
        <v>216</v>
      </c>
      <c r="BZ11" s="610"/>
      <c r="CA11" s="610"/>
      <c r="CB11" s="610"/>
      <c r="CC11" s="610"/>
      <c r="CD11" s="610"/>
      <c r="CE11" s="610"/>
      <c r="CF11" s="610"/>
      <c r="CG11" s="610"/>
      <c r="CH11" s="610"/>
      <c r="CI11" s="610"/>
      <c r="CJ11" s="610"/>
      <c r="CK11" s="610"/>
      <c r="CL11" s="611"/>
      <c r="CM11" s="612">
        <v>38684301</v>
      </c>
      <c r="CN11" s="613"/>
      <c r="CO11" s="613"/>
      <c r="CP11" s="613"/>
      <c r="CQ11" s="613"/>
      <c r="CR11" s="613"/>
      <c r="CS11" s="613"/>
      <c r="CT11" s="614"/>
      <c r="CU11" s="615">
        <v>7.3</v>
      </c>
      <c r="CV11" s="677"/>
      <c r="CW11" s="677"/>
      <c r="CX11" s="679"/>
      <c r="CY11" s="618">
        <v>20311747</v>
      </c>
      <c r="CZ11" s="613"/>
      <c r="DA11" s="613"/>
      <c r="DB11" s="613"/>
      <c r="DC11" s="613"/>
      <c r="DD11" s="613"/>
      <c r="DE11" s="613"/>
      <c r="DF11" s="613"/>
      <c r="DG11" s="613"/>
      <c r="DH11" s="613"/>
      <c r="DI11" s="613"/>
      <c r="DJ11" s="613"/>
      <c r="DK11" s="614"/>
      <c r="DL11" s="618">
        <v>9993309</v>
      </c>
      <c r="DM11" s="613"/>
      <c r="DN11" s="613"/>
      <c r="DO11" s="613"/>
      <c r="DP11" s="613"/>
      <c r="DQ11" s="613"/>
      <c r="DR11" s="613"/>
      <c r="DS11" s="613"/>
      <c r="DT11" s="613"/>
      <c r="DU11" s="613"/>
      <c r="DV11" s="613"/>
      <c r="DW11" s="613"/>
      <c r="DX11" s="696"/>
    </row>
    <row r="12" spans="2:138" ht="11.25" customHeight="1" x14ac:dyDescent="0.15">
      <c r="B12" s="609" t="s">
        <v>217</v>
      </c>
      <c r="C12" s="610"/>
      <c r="D12" s="610"/>
      <c r="E12" s="610"/>
      <c r="F12" s="610"/>
      <c r="G12" s="610"/>
      <c r="H12" s="610"/>
      <c r="I12" s="610"/>
      <c r="J12" s="610"/>
      <c r="K12" s="610"/>
      <c r="L12" s="610"/>
      <c r="M12" s="610"/>
      <c r="N12" s="610"/>
      <c r="O12" s="610"/>
      <c r="P12" s="610"/>
      <c r="Q12" s="611"/>
      <c r="R12" s="612">
        <v>12742</v>
      </c>
      <c r="S12" s="613"/>
      <c r="T12" s="613"/>
      <c r="U12" s="613"/>
      <c r="V12" s="613"/>
      <c r="W12" s="613"/>
      <c r="X12" s="613"/>
      <c r="Y12" s="614"/>
      <c r="Z12" s="676">
        <v>0</v>
      </c>
      <c r="AA12" s="676"/>
      <c r="AB12" s="676"/>
      <c r="AC12" s="676"/>
      <c r="AD12" s="671">
        <v>12742</v>
      </c>
      <c r="AE12" s="671"/>
      <c r="AF12" s="671"/>
      <c r="AG12" s="671"/>
      <c r="AH12" s="671"/>
      <c r="AI12" s="671"/>
      <c r="AJ12" s="671"/>
      <c r="AK12" s="671"/>
      <c r="AL12" s="615">
        <v>0</v>
      </c>
      <c r="AM12" s="677"/>
      <c r="AN12" s="677"/>
      <c r="AO12" s="678"/>
      <c r="AP12" s="609" t="s">
        <v>218</v>
      </c>
      <c r="AQ12" s="610"/>
      <c r="AR12" s="610"/>
      <c r="AS12" s="610"/>
      <c r="AT12" s="610"/>
      <c r="AU12" s="610"/>
      <c r="AV12" s="610"/>
      <c r="AW12" s="610"/>
      <c r="AX12" s="610"/>
      <c r="AY12" s="610"/>
      <c r="AZ12" s="610"/>
      <c r="BA12" s="610"/>
      <c r="BB12" s="610"/>
      <c r="BC12" s="611"/>
      <c r="BD12" s="612">
        <v>216522</v>
      </c>
      <c r="BE12" s="613"/>
      <c r="BF12" s="613"/>
      <c r="BG12" s="613"/>
      <c r="BH12" s="613"/>
      <c r="BI12" s="613"/>
      <c r="BJ12" s="613"/>
      <c r="BK12" s="614"/>
      <c r="BL12" s="676">
        <v>0.1</v>
      </c>
      <c r="BM12" s="676"/>
      <c r="BN12" s="676"/>
      <c r="BO12" s="676"/>
      <c r="BP12" s="671" t="s">
        <v>118</v>
      </c>
      <c r="BQ12" s="671"/>
      <c r="BR12" s="671"/>
      <c r="BS12" s="671"/>
      <c r="BT12" s="671"/>
      <c r="BU12" s="671"/>
      <c r="BV12" s="671"/>
      <c r="BW12" s="672"/>
      <c r="BY12" s="609" t="s">
        <v>219</v>
      </c>
      <c r="BZ12" s="610"/>
      <c r="CA12" s="610"/>
      <c r="CB12" s="610"/>
      <c r="CC12" s="610"/>
      <c r="CD12" s="610"/>
      <c r="CE12" s="610"/>
      <c r="CF12" s="610"/>
      <c r="CG12" s="610"/>
      <c r="CH12" s="610"/>
      <c r="CI12" s="610"/>
      <c r="CJ12" s="610"/>
      <c r="CK12" s="610"/>
      <c r="CL12" s="611"/>
      <c r="CM12" s="612">
        <v>40527733</v>
      </c>
      <c r="CN12" s="613"/>
      <c r="CO12" s="613"/>
      <c r="CP12" s="613"/>
      <c r="CQ12" s="613"/>
      <c r="CR12" s="613"/>
      <c r="CS12" s="613"/>
      <c r="CT12" s="614"/>
      <c r="CU12" s="615">
        <v>7.6</v>
      </c>
      <c r="CV12" s="677"/>
      <c r="CW12" s="677"/>
      <c r="CX12" s="679"/>
      <c r="CY12" s="618">
        <v>3136846</v>
      </c>
      <c r="CZ12" s="613"/>
      <c r="DA12" s="613"/>
      <c r="DB12" s="613"/>
      <c r="DC12" s="613"/>
      <c r="DD12" s="613"/>
      <c r="DE12" s="613"/>
      <c r="DF12" s="613"/>
      <c r="DG12" s="613"/>
      <c r="DH12" s="613"/>
      <c r="DI12" s="613"/>
      <c r="DJ12" s="613"/>
      <c r="DK12" s="614"/>
      <c r="DL12" s="618">
        <v>8287793</v>
      </c>
      <c r="DM12" s="613"/>
      <c r="DN12" s="613"/>
      <c r="DO12" s="613"/>
      <c r="DP12" s="613"/>
      <c r="DQ12" s="613"/>
      <c r="DR12" s="613"/>
      <c r="DS12" s="613"/>
      <c r="DT12" s="613"/>
      <c r="DU12" s="613"/>
      <c r="DV12" s="613"/>
      <c r="DW12" s="613"/>
      <c r="DX12" s="696"/>
    </row>
    <row r="13" spans="2:138" ht="11.25" customHeight="1" x14ac:dyDescent="0.15">
      <c r="B13" s="609" t="s">
        <v>220</v>
      </c>
      <c r="C13" s="610"/>
      <c r="D13" s="610"/>
      <c r="E13" s="610"/>
      <c r="F13" s="610"/>
      <c r="G13" s="610"/>
      <c r="H13" s="610"/>
      <c r="I13" s="610"/>
      <c r="J13" s="610"/>
      <c r="K13" s="610"/>
      <c r="L13" s="610"/>
      <c r="M13" s="610"/>
      <c r="N13" s="610"/>
      <c r="O13" s="610"/>
      <c r="P13" s="610"/>
      <c r="Q13" s="611"/>
      <c r="R13" s="612">
        <v>19014890</v>
      </c>
      <c r="S13" s="613"/>
      <c r="T13" s="613"/>
      <c r="U13" s="613"/>
      <c r="V13" s="613"/>
      <c r="W13" s="613"/>
      <c r="X13" s="613"/>
      <c r="Y13" s="614"/>
      <c r="Z13" s="676">
        <v>3.5</v>
      </c>
      <c r="AA13" s="676"/>
      <c r="AB13" s="676"/>
      <c r="AC13" s="676"/>
      <c r="AD13" s="671">
        <v>19014890</v>
      </c>
      <c r="AE13" s="671"/>
      <c r="AF13" s="671"/>
      <c r="AG13" s="671"/>
      <c r="AH13" s="671"/>
      <c r="AI13" s="671"/>
      <c r="AJ13" s="671"/>
      <c r="AK13" s="671"/>
      <c r="AL13" s="615">
        <v>6.7</v>
      </c>
      <c r="AM13" s="677"/>
      <c r="AN13" s="677"/>
      <c r="AO13" s="678"/>
      <c r="AP13" s="609" t="s">
        <v>221</v>
      </c>
      <c r="AQ13" s="610"/>
      <c r="AR13" s="610"/>
      <c r="AS13" s="610"/>
      <c r="AT13" s="610"/>
      <c r="AU13" s="610"/>
      <c r="AV13" s="610"/>
      <c r="AW13" s="610"/>
      <c r="AX13" s="610"/>
      <c r="AY13" s="610"/>
      <c r="AZ13" s="610"/>
      <c r="BA13" s="610"/>
      <c r="BB13" s="610"/>
      <c r="BC13" s="611"/>
      <c r="BD13" s="612">
        <v>1063294</v>
      </c>
      <c r="BE13" s="613"/>
      <c r="BF13" s="613"/>
      <c r="BG13" s="613"/>
      <c r="BH13" s="613"/>
      <c r="BI13" s="613"/>
      <c r="BJ13" s="613"/>
      <c r="BK13" s="614"/>
      <c r="BL13" s="676">
        <v>0.6</v>
      </c>
      <c r="BM13" s="676"/>
      <c r="BN13" s="676"/>
      <c r="BO13" s="676"/>
      <c r="BP13" s="671" t="s">
        <v>118</v>
      </c>
      <c r="BQ13" s="671"/>
      <c r="BR13" s="671"/>
      <c r="BS13" s="671"/>
      <c r="BT13" s="671"/>
      <c r="BU13" s="671"/>
      <c r="BV13" s="671"/>
      <c r="BW13" s="672"/>
      <c r="BY13" s="609" t="s">
        <v>222</v>
      </c>
      <c r="BZ13" s="610"/>
      <c r="CA13" s="610"/>
      <c r="CB13" s="610"/>
      <c r="CC13" s="610"/>
      <c r="CD13" s="610"/>
      <c r="CE13" s="610"/>
      <c r="CF13" s="610"/>
      <c r="CG13" s="610"/>
      <c r="CH13" s="610"/>
      <c r="CI13" s="610"/>
      <c r="CJ13" s="610"/>
      <c r="CK13" s="610"/>
      <c r="CL13" s="611"/>
      <c r="CM13" s="612">
        <v>82305162</v>
      </c>
      <c r="CN13" s="613"/>
      <c r="CO13" s="613"/>
      <c r="CP13" s="613"/>
      <c r="CQ13" s="613"/>
      <c r="CR13" s="613"/>
      <c r="CS13" s="613"/>
      <c r="CT13" s="614"/>
      <c r="CU13" s="615">
        <v>15.5</v>
      </c>
      <c r="CV13" s="677"/>
      <c r="CW13" s="677"/>
      <c r="CX13" s="679"/>
      <c r="CY13" s="618">
        <v>71119738</v>
      </c>
      <c r="CZ13" s="613"/>
      <c r="DA13" s="613"/>
      <c r="DB13" s="613"/>
      <c r="DC13" s="613"/>
      <c r="DD13" s="613"/>
      <c r="DE13" s="613"/>
      <c r="DF13" s="613"/>
      <c r="DG13" s="613"/>
      <c r="DH13" s="613"/>
      <c r="DI13" s="613"/>
      <c r="DJ13" s="613"/>
      <c r="DK13" s="614"/>
      <c r="DL13" s="618">
        <v>11429291</v>
      </c>
      <c r="DM13" s="613"/>
      <c r="DN13" s="613"/>
      <c r="DO13" s="613"/>
      <c r="DP13" s="613"/>
      <c r="DQ13" s="613"/>
      <c r="DR13" s="613"/>
      <c r="DS13" s="613"/>
      <c r="DT13" s="613"/>
      <c r="DU13" s="613"/>
      <c r="DV13" s="613"/>
      <c r="DW13" s="613"/>
      <c r="DX13" s="696"/>
    </row>
    <row r="14" spans="2:138" ht="11.25" customHeight="1" x14ac:dyDescent="0.15">
      <c r="B14" s="609" t="s">
        <v>223</v>
      </c>
      <c r="C14" s="610"/>
      <c r="D14" s="610"/>
      <c r="E14" s="610"/>
      <c r="F14" s="610"/>
      <c r="G14" s="610"/>
      <c r="H14" s="610"/>
      <c r="I14" s="610"/>
      <c r="J14" s="610"/>
      <c r="K14" s="610"/>
      <c r="L14" s="610"/>
      <c r="M14" s="610"/>
      <c r="N14" s="610"/>
      <c r="O14" s="610"/>
      <c r="P14" s="610"/>
      <c r="Q14" s="611"/>
      <c r="R14" s="612">
        <v>42330</v>
      </c>
      <c r="S14" s="613"/>
      <c r="T14" s="613"/>
      <c r="U14" s="613"/>
      <c r="V14" s="613"/>
      <c r="W14" s="613"/>
      <c r="X14" s="613"/>
      <c r="Y14" s="614"/>
      <c r="Z14" s="676">
        <v>0</v>
      </c>
      <c r="AA14" s="676"/>
      <c r="AB14" s="676"/>
      <c r="AC14" s="676"/>
      <c r="AD14" s="671">
        <v>42330</v>
      </c>
      <c r="AE14" s="671"/>
      <c r="AF14" s="671"/>
      <c r="AG14" s="671"/>
      <c r="AH14" s="671"/>
      <c r="AI14" s="671"/>
      <c r="AJ14" s="671"/>
      <c r="AK14" s="671"/>
      <c r="AL14" s="615">
        <v>0</v>
      </c>
      <c r="AM14" s="677"/>
      <c r="AN14" s="677"/>
      <c r="AO14" s="678"/>
      <c r="AP14" s="609" t="s">
        <v>224</v>
      </c>
      <c r="AQ14" s="610"/>
      <c r="AR14" s="610"/>
      <c r="AS14" s="610"/>
      <c r="AT14" s="610"/>
      <c r="AU14" s="610"/>
      <c r="AV14" s="610"/>
      <c r="AW14" s="610"/>
      <c r="AX14" s="610"/>
      <c r="AY14" s="610"/>
      <c r="AZ14" s="610"/>
      <c r="BA14" s="610"/>
      <c r="BB14" s="610"/>
      <c r="BC14" s="611"/>
      <c r="BD14" s="612">
        <v>645924</v>
      </c>
      <c r="BE14" s="613"/>
      <c r="BF14" s="613"/>
      <c r="BG14" s="613"/>
      <c r="BH14" s="613"/>
      <c r="BI14" s="613"/>
      <c r="BJ14" s="613"/>
      <c r="BK14" s="614"/>
      <c r="BL14" s="676">
        <v>0.4</v>
      </c>
      <c r="BM14" s="676"/>
      <c r="BN14" s="676"/>
      <c r="BO14" s="676"/>
      <c r="BP14" s="671" t="s">
        <v>118</v>
      </c>
      <c r="BQ14" s="671"/>
      <c r="BR14" s="671"/>
      <c r="BS14" s="671"/>
      <c r="BT14" s="671"/>
      <c r="BU14" s="671"/>
      <c r="BV14" s="671"/>
      <c r="BW14" s="672"/>
      <c r="BY14" s="609" t="s">
        <v>225</v>
      </c>
      <c r="BZ14" s="610"/>
      <c r="CA14" s="610"/>
      <c r="CB14" s="610"/>
      <c r="CC14" s="610"/>
      <c r="CD14" s="610"/>
      <c r="CE14" s="610"/>
      <c r="CF14" s="610"/>
      <c r="CG14" s="610"/>
      <c r="CH14" s="610"/>
      <c r="CI14" s="610"/>
      <c r="CJ14" s="610"/>
      <c r="CK14" s="610"/>
      <c r="CL14" s="611"/>
      <c r="CM14" s="612">
        <v>24704576</v>
      </c>
      <c r="CN14" s="613"/>
      <c r="CO14" s="613"/>
      <c r="CP14" s="613"/>
      <c r="CQ14" s="613"/>
      <c r="CR14" s="613"/>
      <c r="CS14" s="613"/>
      <c r="CT14" s="614"/>
      <c r="CU14" s="615">
        <v>4.7</v>
      </c>
      <c r="CV14" s="677"/>
      <c r="CW14" s="677"/>
      <c r="CX14" s="679"/>
      <c r="CY14" s="618">
        <v>1754155</v>
      </c>
      <c r="CZ14" s="613"/>
      <c r="DA14" s="613"/>
      <c r="DB14" s="613"/>
      <c r="DC14" s="613"/>
      <c r="DD14" s="613"/>
      <c r="DE14" s="613"/>
      <c r="DF14" s="613"/>
      <c r="DG14" s="613"/>
      <c r="DH14" s="613"/>
      <c r="DI14" s="613"/>
      <c r="DJ14" s="613"/>
      <c r="DK14" s="614"/>
      <c r="DL14" s="618">
        <v>21660911</v>
      </c>
      <c r="DM14" s="613"/>
      <c r="DN14" s="613"/>
      <c r="DO14" s="613"/>
      <c r="DP14" s="613"/>
      <c r="DQ14" s="613"/>
      <c r="DR14" s="613"/>
      <c r="DS14" s="613"/>
      <c r="DT14" s="613"/>
      <c r="DU14" s="613"/>
      <c r="DV14" s="613"/>
      <c r="DW14" s="613"/>
      <c r="DX14" s="696"/>
    </row>
    <row r="15" spans="2:138" ht="11.25" customHeight="1" x14ac:dyDescent="0.15">
      <c r="B15" s="609" t="s">
        <v>226</v>
      </c>
      <c r="C15" s="610"/>
      <c r="D15" s="610"/>
      <c r="E15" s="610"/>
      <c r="F15" s="610"/>
      <c r="G15" s="610"/>
      <c r="H15" s="610"/>
      <c r="I15" s="610"/>
      <c r="J15" s="610"/>
      <c r="K15" s="610"/>
      <c r="L15" s="610"/>
      <c r="M15" s="610"/>
      <c r="N15" s="610"/>
      <c r="O15" s="610"/>
      <c r="P15" s="610"/>
      <c r="Q15" s="611"/>
      <c r="R15" s="612" t="s">
        <v>118</v>
      </c>
      <c r="S15" s="613"/>
      <c r="T15" s="613"/>
      <c r="U15" s="613"/>
      <c r="V15" s="613"/>
      <c r="W15" s="613"/>
      <c r="X15" s="613"/>
      <c r="Y15" s="614"/>
      <c r="Z15" s="676" t="s">
        <v>118</v>
      </c>
      <c r="AA15" s="676"/>
      <c r="AB15" s="676"/>
      <c r="AC15" s="676"/>
      <c r="AD15" s="671" t="s">
        <v>118</v>
      </c>
      <c r="AE15" s="671"/>
      <c r="AF15" s="671"/>
      <c r="AG15" s="671"/>
      <c r="AH15" s="671"/>
      <c r="AI15" s="671"/>
      <c r="AJ15" s="671"/>
      <c r="AK15" s="671"/>
      <c r="AL15" s="615" t="s">
        <v>118</v>
      </c>
      <c r="AM15" s="677"/>
      <c r="AN15" s="677"/>
      <c r="AO15" s="678"/>
      <c r="AP15" s="609" t="s">
        <v>227</v>
      </c>
      <c r="AQ15" s="610"/>
      <c r="AR15" s="610"/>
      <c r="AS15" s="610"/>
      <c r="AT15" s="610"/>
      <c r="AU15" s="610"/>
      <c r="AV15" s="610"/>
      <c r="AW15" s="610"/>
      <c r="AX15" s="610"/>
      <c r="AY15" s="610"/>
      <c r="AZ15" s="610"/>
      <c r="BA15" s="610"/>
      <c r="BB15" s="610"/>
      <c r="BC15" s="611"/>
      <c r="BD15" s="612">
        <v>37998426</v>
      </c>
      <c r="BE15" s="613"/>
      <c r="BF15" s="613"/>
      <c r="BG15" s="613"/>
      <c r="BH15" s="613"/>
      <c r="BI15" s="613"/>
      <c r="BJ15" s="613"/>
      <c r="BK15" s="614"/>
      <c r="BL15" s="676">
        <v>22.7</v>
      </c>
      <c r="BM15" s="676"/>
      <c r="BN15" s="676"/>
      <c r="BO15" s="676"/>
      <c r="BP15" s="671" t="s">
        <v>118</v>
      </c>
      <c r="BQ15" s="671"/>
      <c r="BR15" s="671"/>
      <c r="BS15" s="671"/>
      <c r="BT15" s="671"/>
      <c r="BU15" s="671"/>
      <c r="BV15" s="671"/>
      <c r="BW15" s="672"/>
      <c r="BY15" s="609" t="s">
        <v>228</v>
      </c>
      <c r="BZ15" s="610"/>
      <c r="CA15" s="610"/>
      <c r="CB15" s="610"/>
      <c r="CC15" s="610"/>
      <c r="CD15" s="610"/>
      <c r="CE15" s="610"/>
      <c r="CF15" s="610"/>
      <c r="CG15" s="610"/>
      <c r="CH15" s="610"/>
      <c r="CI15" s="610"/>
      <c r="CJ15" s="610"/>
      <c r="CK15" s="610"/>
      <c r="CL15" s="611"/>
      <c r="CM15" s="612" t="s">
        <v>118</v>
      </c>
      <c r="CN15" s="613"/>
      <c r="CO15" s="613"/>
      <c r="CP15" s="613"/>
      <c r="CQ15" s="613"/>
      <c r="CR15" s="613"/>
      <c r="CS15" s="613"/>
      <c r="CT15" s="614"/>
      <c r="CU15" s="615" t="s">
        <v>118</v>
      </c>
      <c r="CV15" s="677"/>
      <c r="CW15" s="677"/>
      <c r="CX15" s="679"/>
      <c r="CY15" s="618" t="s">
        <v>118</v>
      </c>
      <c r="CZ15" s="613"/>
      <c r="DA15" s="613"/>
      <c r="DB15" s="613"/>
      <c r="DC15" s="613"/>
      <c r="DD15" s="613"/>
      <c r="DE15" s="613"/>
      <c r="DF15" s="613"/>
      <c r="DG15" s="613"/>
      <c r="DH15" s="613"/>
      <c r="DI15" s="613"/>
      <c r="DJ15" s="613"/>
      <c r="DK15" s="614"/>
      <c r="DL15" s="618" t="s">
        <v>118</v>
      </c>
      <c r="DM15" s="613"/>
      <c r="DN15" s="613"/>
      <c r="DO15" s="613"/>
      <c r="DP15" s="613"/>
      <c r="DQ15" s="613"/>
      <c r="DR15" s="613"/>
      <c r="DS15" s="613"/>
      <c r="DT15" s="613"/>
      <c r="DU15" s="613"/>
      <c r="DV15" s="613"/>
      <c r="DW15" s="613"/>
      <c r="DX15" s="696"/>
    </row>
    <row r="16" spans="2:138" ht="11.25" customHeight="1" x14ac:dyDescent="0.15">
      <c r="B16" s="609" t="s">
        <v>229</v>
      </c>
      <c r="C16" s="610"/>
      <c r="D16" s="610"/>
      <c r="E16" s="610"/>
      <c r="F16" s="610"/>
      <c r="G16" s="610"/>
      <c r="H16" s="610"/>
      <c r="I16" s="610"/>
      <c r="J16" s="610"/>
      <c r="K16" s="610"/>
      <c r="L16" s="610"/>
      <c r="M16" s="610"/>
      <c r="N16" s="610"/>
      <c r="O16" s="610"/>
      <c r="P16" s="610"/>
      <c r="Q16" s="611"/>
      <c r="R16" s="612">
        <v>1704905</v>
      </c>
      <c r="S16" s="613"/>
      <c r="T16" s="613"/>
      <c r="U16" s="613"/>
      <c r="V16" s="613"/>
      <c r="W16" s="613"/>
      <c r="X16" s="613"/>
      <c r="Y16" s="614"/>
      <c r="Z16" s="676">
        <v>0.3</v>
      </c>
      <c r="AA16" s="676"/>
      <c r="AB16" s="676"/>
      <c r="AC16" s="676"/>
      <c r="AD16" s="671">
        <v>1704905</v>
      </c>
      <c r="AE16" s="671"/>
      <c r="AF16" s="671"/>
      <c r="AG16" s="671"/>
      <c r="AH16" s="671"/>
      <c r="AI16" s="671"/>
      <c r="AJ16" s="671"/>
      <c r="AK16" s="671"/>
      <c r="AL16" s="615">
        <v>0.6</v>
      </c>
      <c r="AM16" s="677"/>
      <c r="AN16" s="677"/>
      <c r="AO16" s="678"/>
      <c r="AP16" s="609" t="s">
        <v>230</v>
      </c>
      <c r="AQ16" s="610"/>
      <c r="AR16" s="610"/>
      <c r="AS16" s="610"/>
      <c r="AT16" s="610"/>
      <c r="AU16" s="610"/>
      <c r="AV16" s="610"/>
      <c r="AW16" s="610"/>
      <c r="AX16" s="610"/>
      <c r="AY16" s="610"/>
      <c r="AZ16" s="610"/>
      <c r="BA16" s="610"/>
      <c r="BB16" s="610"/>
      <c r="BC16" s="611"/>
      <c r="BD16" s="612">
        <v>1655395</v>
      </c>
      <c r="BE16" s="613"/>
      <c r="BF16" s="613"/>
      <c r="BG16" s="613"/>
      <c r="BH16" s="613"/>
      <c r="BI16" s="613"/>
      <c r="BJ16" s="613"/>
      <c r="BK16" s="614"/>
      <c r="BL16" s="676">
        <v>1</v>
      </c>
      <c r="BM16" s="676"/>
      <c r="BN16" s="676"/>
      <c r="BO16" s="676"/>
      <c r="BP16" s="671" t="s">
        <v>118</v>
      </c>
      <c r="BQ16" s="671"/>
      <c r="BR16" s="671"/>
      <c r="BS16" s="671"/>
      <c r="BT16" s="671"/>
      <c r="BU16" s="671"/>
      <c r="BV16" s="671"/>
      <c r="BW16" s="672"/>
      <c r="BY16" s="609" t="s">
        <v>231</v>
      </c>
      <c r="BZ16" s="610"/>
      <c r="CA16" s="610"/>
      <c r="CB16" s="610"/>
      <c r="CC16" s="610"/>
      <c r="CD16" s="610"/>
      <c r="CE16" s="610"/>
      <c r="CF16" s="610"/>
      <c r="CG16" s="610"/>
      <c r="CH16" s="610"/>
      <c r="CI16" s="610"/>
      <c r="CJ16" s="610"/>
      <c r="CK16" s="610"/>
      <c r="CL16" s="611"/>
      <c r="CM16" s="612">
        <v>106764882</v>
      </c>
      <c r="CN16" s="613"/>
      <c r="CO16" s="613"/>
      <c r="CP16" s="613"/>
      <c r="CQ16" s="613"/>
      <c r="CR16" s="613"/>
      <c r="CS16" s="613"/>
      <c r="CT16" s="614"/>
      <c r="CU16" s="615">
        <v>20.100000000000001</v>
      </c>
      <c r="CV16" s="677"/>
      <c r="CW16" s="677"/>
      <c r="CX16" s="679"/>
      <c r="CY16" s="618">
        <v>5054717</v>
      </c>
      <c r="CZ16" s="613"/>
      <c r="DA16" s="613"/>
      <c r="DB16" s="613"/>
      <c r="DC16" s="613"/>
      <c r="DD16" s="613"/>
      <c r="DE16" s="613"/>
      <c r="DF16" s="613"/>
      <c r="DG16" s="613"/>
      <c r="DH16" s="613"/>
      <c r="DI16" s="613"/>
      <c r="DJ16" s="613"/>
      <c r="DK16" s="614"/>
      <c r="DL16" s="618">
        <v>79594282</v>
      </c>
      <c r="DM16" s="613"/>
      <c r="DN16" s="613"/>
      <c r="DO16" s="613"/>
      <c r="DP16" s="613"/>
      <c r="DQ16" s="613"/>
      <c r="DR16" s="613"/>
      <c r="DS16" s="613"/>
      <c r="DT16" s="613"/>
      <c r="DU16" s="613"/>
      <c r="DV16" s="613"/>
      <c r="DW16" s="613"/>
      <c r="DX16" s="696"/>
    </row>
    <row r="17" spans="2:128" ht="11.25" customHeight="1" x14ac:dyDescent="0.15">
      <c r="B17" s="609" t="s">
        <v>232</v>
      </c>
      <c r="C17" s="610"/>
      <c r="D17" s="610"/>
      <c r="E17" s="610"/>
      <c r="F17" s="610"/>
      <c r="G17" s="610"/>
      <c r="H17" s="610"/>
      <c r="I17" s="610"/>
      <c r="J17" s="610"/>
      <c r="K17" s="610"/>
      <c r="L17" s="610"/>
      <c r="M17" s="610"/>
      <c r="N17" s="610"/>
      <c r="O17" s="610"/>
      <c r="P17" s="610"/>
      <c r="Q17" s="611"/>
      <c r="R17" s="612">
        <v>650125</v>
      </c>
      <c r="S17" s="613"/>
      <c r="T17" s="613"/>
      <c r="U17" s="613"/>
      <c r="V17" s="613"/>
      <c r="W17" s="613"/>
      <c r="X17" s="613"/>
      <c r="Y17" s="614"/>
      <c r="Z17" s="676">
        <v>0.1</v>
      </c>
      <c r="AA17" s="676"/>
      <c r="AB17" s="676"/>
      <c r="AC17" s="676"/>
      <c r="AD17" s="671">
        <v>650125</v>
      </c>
      <c r="AE17" s="671"/>
      <c r="AF17" s="671"/>
      <c r="AG17" s="671"/>
      <c r="AH17" s="671"/>
      <c r="AI17" s="671"/>
      <c r="AJ17" s="671"/>
      <c r="AK17" s="671"/>
      <c r="AL17" s="615">
        <v>0.2</v>
      </c>
      <c r="AM17" s="677"/>
      <c r="AN17" s="677"/>
      <c r="AO17" s="678"/>
      <c r="AP17" s="609" t="s">
        <v>233</v>
      </c>
      <c r="AQ17" s="610"/>
      <c r="AR17" s="610"/>
      <c r="AS17" s="610"/>
      <c r="AT17" s="610"/>
      <c r="AU17" s="610"/>
      <c r="AV17" s="610"/>
      <c r="AW17" s="610"/>
      <c r="AX17" s="610"/>
      <c r="AY17" s="610"/>
      <c r="AZ17" s="610"/>
      <c r="BA17" s="610"/>
      <c r="BB17" s="610"/>
      <c r="BC17" s="611"/>
      <c r="BD17" s="612">
        <v>36343031</v>
      </c>
      <c r="BE17" s="613"/>
      <c r="BF17" s="613"/>
      <c r="BG17" s="613"/>
      <c r="BH17" s="613"/>
      <c r="BI17" s="613"/>
      <c r="BJ17" s="613"/>
      <c r="BK17" s="614"/>
      <c r="BL17" s="676">
        <v>21.7</v>
      </c>
      <c r="BM17" s="676"/>
      <c r="BN17" s="676"/>
      <c r="BO17" s="676"/>
      <c r="BP17" s="671" t="s">
        <v>118</v>
      </c>
      <c r="BQ17" s="671"/>
      <c r="BR17" s="671"/>
      <c r="BS17" s="671"/>
      <c r="BT17" s="671"/>
      <c r="BU17" s="671"/>
      <c r="BV17" s="671"/>
      <c r="BW17" s="672"/>
      <c r="BY17" s="609" t="s">
        <v>234</v>
      </c>
      <c r="BZ17" s="610"/>
      <c r="CA17" s="610"/>
      <c r="CB17" s="610"/>
      <c r="CC17" s="610"/>
      <c r="CD17" s="610"/>
      <c r="CE17" s="610"/>
      <c r="CF17" s="610"/>
      <c r="CG17" s="610"/>
      <c r="CH17" s="610"/>
      <c r="CI17" s="610"/>
      <c r="CJ17" s="610"/>
      <c r="CK17" s="610"/>
      <c r="CL17" s="611"/>
      <c r="CM17" s="612">
        <v>2440846</v>
      </c>
      <c r="CN17" s="613"/>
      <c r="CO17" s="613"/>
      <c r="CP17" s="613"/>
      <c r="CQ17" s="613"/>
      <c r="CR17" s="613"/>
      <c r="CS17" s="613"/>
      <c r="CT17" s="614"/>
      <c r="CU17" s="615">
        <v>0.5</v>
      </c>
      <c r="CV17" s="677"/>
      <c r="CW17" s="677"/>
      <c r="CX17" s="679"/>
      <c r="CY17" s="618" t="s">
        <v>118</v>
      </c>
      <c r="CZ17" s="613"/>
      <c r="DA17" s="613"/>
      <c r="DB17" s="613"/>
      <c r="DC17" s="613"/>
      <c r="DD17" s="613"/>
      <c r="DE17" s="613"/>
      <c r="DF17" s="613"/>
      <c r="DG17" s="613"/>
      <c r="DH17" s="613"/>
      <c r="DI17" s="613"/>
      <c r="DJ17" s="613"/>
      <c r="DK17" s="614"/>
      <c r="DL17" s="618">
        <v>21373</v>
      </c>
      <c r="DM17" s="613"/>
      <c r="DN17" s="613"/>
      <c r="DO17" s="613"/>
      <c r="DP17" s="613"/>
      <c r="DQ17" s="613"/>
      <c r="DR17" s="613"/>
      <c r="DS17" s="613"/>
      <c r="DT17" s="613"/>
      <c r="DU17" s="613"/>
      <c r="DV17" s="613"/>
      <c r="DW17" s="613"/>
      <c r="DX17" s="696"/>
    </row>
    <row r="18" spans="2:128" ht="11.25" customHeight="1" x14ac:dyDescent="0.15">
      <c r="B18" s="609" t="s">
        <v>235</v>
      </c>
      <c r="C18" s="610"/>
      <c r="D18" s="610"/>
      <c r="E18" s="610"/>
      <c r="F18" s="610"/>
      <c r="G18" s="610"/>
      <c r="H18" s="610"/>
      <c r="I18" s="610"/>
      <c r="J18" s="610"/>
      <c r="K18" s="610"/>
      <c r="L18" s="610"/>
      <c r="M18" s="610"/>
      <c r="N18" s="610"/>
      <c r="O18" s="610"/>
      <c r="P18" s="610"/>
      <c r="Q18" s="611"/>
      <c r="R18" s="612">
        <v>142495</v>
      </c>
      <c r="S18" s="613"/>
      <c r="T18" s="613"/>
      <c r="U18" s="613"/>
      <c r="V18" s="613"/>
      <c r="W18" s="613"/>
      <c r="X18" s="613"/>
      <c r="Y18" s="614"/>
      <c r="Z18" s="676">
        <v>0</v>
      </c>
      <c r="AA18" s="676"/>
      <c r="AB18" s="676"/>
      <c r="AC18" s="676"/>
      <c r="AD18" s="671">
        <v>142495</v>
      </c>
      <c r="AE18" s="671"/>
      <c r="AF18" s="671"/>
      <c r="AG18" s="671"/>
      <c r="AH18" s="671"/>
      <c r="AI18" s="671"/>
      <c r="AJ18" s="671"/>
      <c r="AK18" s="671"/>
      <c r="AL18" s="615">
        <v>0</v>
      </c>
      <c r="AM18" s="677"/>
      <c r="AN18" s="677"/>
      <c r="AO18" s="678"/>
      <c r="AP18" s="609" t="s">
        <v>236</v>
      </c>
      <c r="AQ18" s="610"/>
      <c r="AR18" s="610"/>
      <c r="AS18" s="610"/>
      <c r="AT18" s="610"/>
      <c r="AU18" s="610"/>
      <c r="AV18" s="610"/>
      <c r="AW18" s="610"/>
      <c r="AX18" s="610"/>
      <c r="AY18" s="610"/>
      <c r="AZ18" s="610"/>
      <c r="BA18" s="610"/>
      <c r="BB18" s="610"/>
      <c r="BC18" s="611"/>
      <c r="BD18" s="612">
        <v>44440278</v>
      </c>
      <c r="BE18" s="613"/>
      <c r="BF18" s="613"/>
      <c r="BG18" s="613"/>
      <c r="BH18" s="613"/>
      <c r="BI18" s="613"/>
      <c r="BJ18" s="613"/>
      <c r="BK18" s="614"/>
      <c r="BL18" s="676">
        <v>26.5</v>
      </c>
      <c r="BM18" s="676"/>
      <c r="BN18" s="676"/>
      <c r="BO18" s="676"/>
      <c r="BP18" s="671" t="s">
        <v>118</v>
      </c>
      <c r="BQ18" s="671"/>
      <c r="BR18" s="671"/>
      <c r="BS18" s="671"/>
      <c r="BT18" s="671"/>
      <c r="BU18" s="671"/>
      <c r="BV18" s="671"/>
      <c r="BW18" s="672"/>
      <c r="BY18" s="609" t="s">
        <v>237</v>
      </c>
      <c r="BZ18" s="610"/>
      <c r="CA18" s="610"/>
      <c r="CB18" s="610"/>
      <c r="CC18" s="610"/>
      <c r="CD18" s="610"/>
      <c r="CE18" s="610"/>
      <c r="CF18" s="610"/>
      <c r="CG18" s="610"/>
      <c r="CH18" s="610"/>
      <c r="CI18" s="610"/>
      <c r="CJ18" s="610"/>
      <c r="CK18" s="610"/>
      <c r="CL18" s="611"/>
      <c r="CM18" s="612">
        <v>91323680</v>
      </c>
      <c r="CN18" s="613"/>
      <c r="CO18" s="613"/>
      <c r="CP18" s="613"/>
      <c r="CQ18" s="613"/>
      <c r="CR18" s="613"/>
      <c r="CS18" s="613"/>
      <c r="CT18" s="614"/>
      <c r="CU18" s="615">
        <v>17.2</v>
      </c>
      <c r="CV18" s="677"/>
      <c r="CW18" s="677"/>
      <c r="CX18" s="679"/>
      <c r="CY18" s="618" t="s">
        <v>118</v>
      </c>
      <c r="CZ18" s="613"/>
      <c r="DA18" s="613"/>
      <c r="DB18" s="613"/>
      <c r="DC18" s="613"/>
      <c r="DD18" s="613"/>
      <c r="DE18" s="613"/>
      <c r="DF18" s="613"/>
      <c r="DG18" s="613"/>
      <c r="DH18" s="613"/>
      <c r="DI18" s="613"/>
      <c r="DJ18" s="613"/>
      <c r="DK18" s="614"/>
      <c r="DL18" s="618">
        <v>90268669</v>
      </c>
      <c r="DM18" s="613"/>
      <c r="DN18" s="613"/>
      <c r="DO18" s="613"/>
      <c r="DP18" s="613"/>
      <c r="DQ18" s="613"/>
      <c r="DR18" s="613"/>
      <c r="DS18" s="613"/>
      <c r="DT18" s="613"/>
      <c r="DU18" s="613"/>
      <c r="DV18" s="613"/>
      <c r="DW18" s="613"/>
      <c r="DX18" s="696"/>
    </row>
    <row r="19" spans="2:128" ht="11.25" customHeight="1" x14ac:dyDescent="0.15">
      <c r="B19" s="609" t="s">
        <v>238</v>
      </c>
      <c r="C19" s="610"/>
      <c r="D19" s="610"/>
      <c r="E19" s="610"/>
      <c r="F19" s="610"/>
      <c r="G19" s="610"/>
      <c r="H19" s="610"/>
      <c r="I19" s="610"/>
      <c r="J19" s="610"/>
      <c r="K19" s="610"/>
      <c r="L19" s="610"/>
      <c r="M19" s="610"/>
      <c r="N19" s="610"/>
      <c r="O19" s="610"/>
      <c r="P19" s="610"/>
      <c r="Q19" s="611"/>
      <c r="R19" s="612">
        <v>912285</v>
      </c>
      <c r="S19" s="613"/>
      <c r="T19" s="613"/>
      <c r="U19" s="613"/>
      <c r="V19" s="613"/>
      <c r="W19" s="613"/>
      <c r="X19" s="613"/>
      <c r="Y19" s="614"/>
      <c r="Z19" s="676">
        <v>0.2</v>
      </c>
      <c r="AA19" s="676"/>
      <c r="AB19" s="676"/>
      <c r="AC19" s="676"/>
      <c r="AD19" s="671">
        <v>912285</v>
      </c>
      <c r="AE19" s="671"/>
      <c r="AF19" s="671"/>
      <c r="AG19" s="671"/>
      <c r="AH19" s="671"/>
      <c r="AI19" s="671"/>
      <c r="AJ19" s="671"/>
      <c r="AK19" s="671"/>
      <c r="AL19" s="615">
        <v>0.3</v>
      </c>
      <c r="AM19" s="677"/>
      <c r="AN19" s="677"/>
      <c r="AO19" s="678"/>
      <c r="AP19" s="609" t="s">
        <v>239</v>
      </c>
      <c r="AQ19" s="610"/>
      <c r="AR19" s="610"/>
      <c r="AS19" s="610"/>
      <c r="AT19" s="610"/>
      <c r="AU19" s="610"/>
      <c r="AV19" s="610"/>
      <c r="AW19" s="610"/>
      <c r="AX19" s="610"/>
      <c r="AY19" s="610"/>
      <c r="AZ19" s="610"/>
      <c r="BA19" s="610"/>
      <c r="BB19" s="610"/>
      <c r="BC19" s="611"/>
      <c r="BD19" s="612">
        <v>3138335</v>
      </c>
      <c r="BE19" s="613"/>
      <c r="BF19" s="613"/>
      <c r="BG19" s="613"/>
      <c r="BH19" s="613"/>
      <c r="BI19" s="613"/>
      <c r="BJ19" s="613"/>
      <c r="BK19" s="614"/>
      <c r="BL19" s="676">
        <v>1.9</v>
      </c>
      <c r="BM19" s="676"/>
      <c r="BN19" s="676"/>
      <c r="BO19" s="676"/>
      <c r="BP19" s="671" t="s">
        <v>118</v>
      </c>
      <c r="BQ19" s="671"/>
      <c r="BR19" s="671"/>
      <c r="BS19" s="671"/>
      <c r="BT19" s="671"/>
      <c r="BU19" s="671"/>
      <c r="BV19" s="671"/>
      <c r="BW19" s="672"/>
      <c r="BY19" s="609" t="s">
        <v>240</v>
      </c>
      <c r="BZ19" s="610"/>
      <c r="CA19" s="610"/>
      <c r="CB19" s="610"/>
      <c r="CC19" s="610"/>
      <c r="CD19" s="610"/>
      <c r="CE19" s="610"/>
      <c r="CF19" s="610"/>
      <c r="CG19" s="610"/>
      <c r="CH19" s="610"/>
      <c r="CI19" s="610"/>
      <c r="CJ19" s="610"/>
      <c r="CK19" s="610"/>
      <c r="CL19" s="611"/>
      <c r="CM19" s="612" t="s">
        <v>118</v>
      </c>
      <c r="CN19" s="613"/>
      <c r="CO19" s="613"/>
      <c r="CP19" s="613"/>
      <c r="CQ19" s="613"/>
      <c r="CR19" s="613"/>
      <c r="CS19" s="613"/>
      <c r="CT19" s="614"/>
      <c r="CU19" s="615" t="s">
        <v>118</v>
      </c>
      <c r="CV19" s="677"/>
      <c r="CW19" s="677"/>
      <c r="CX19" s="679"/>
      <c r="CY19" s="618" t="s">
        <v>118</v>
      </c>
      <c r="CZ19" s="613"/>
      <c r="DA19" s="613"/>
      <c r="DB19" s="613"/>
      <c r="DC19" s="613"/>
      <c r="DD19" s="613"/>
      <c r="DE19" s="613"/>
      <c r="DF19" s="613"/>
      <c r="DG19" s="613"/>
      <c r="DH19" s="613"/>
      <c r="DI19" s="613"/>
      <c r="DJ19" s="613"/>
      <c r="DK19" s="614"/>
      <c r="DL19" s="618" t="s">
        <v>118</v>
      </c>
      <c r="DM19" s="613"/>
      <c r="DN19" s="613"/>
      <c r="DO19" s="613"/>
      <c r="DP19" s="613"/>
      <c r="DQ19" s="613"/>
      <c r="DR19" s="613"/>
      <c r="DS19" s="613"/>
      <c r="DT19" s="613"/>
      <c r="DU19" s="613"/>
      <c r="DV19" s="613"/>
      <c r="DW19" s="613"/>
      <c r="DX19" s="696"/>
    </row>
    <row r="20" spans="2:128" ht="11.25" customHeight="1" x14ac:dyDescent="0.15">
      <c r="B20" s="609" t="s">
        <v>241</v>
      </c>
      <c r="C20" s="610"/>
      <c r="D20" s="610"/>
      <c r="E20" s="610"/>
      <c r="F20" s="610"/>
      <c r="G20" s="610"/>
      <c r="H20" s="610"/>
      <c r="I20" s="610"/>
      <c r="J20" s="610"/>
      <c r="K20" s="610"/>
      <c r="L20" s="610"/>
      <c r="M20" s="610"/>
      <c r="N20" s="610"/>
      <c r="O20" s="610"/>
      <c r="P20" s="610"/>
      <c r="Q20" s="611"/>
      <c r="R20" s="612">
        <v>122531824</v>
      </c>
      <c r="S20" s="613"/>
      <c r="T20" s="613"/>
      <c r="U20" s="613"/>
      <c r="V20" s="613"/>
      <c r="W20" s="613"/>
      <c r="X20" s="613"/>
      <c r="Y20" s="614"/>
      <c r="Z20" s="676">
        <v>22.6</v>
      </c>
      <c r="AA20" s="676"/>
      <c r="AB20" s="676"/>
      <c r="AC20" s="676"/>
      <c r="AD20" s="671">
        <v>119495167</v>
      </c>
      <c r="AE20" s="671"/>
      <c r="AF20" s="671"/>
      <c r="AG20" s="671"/>
      <c r="AH20" s="671"/>
      <c r="AI20" s="671"/>
      <c r="AJ20" s="671"/>
      <c r="AK20" s="671"/>
      <c r="AL20" s="615">
        <v>41.9</v>
      </c>
      <c r="AM20" s="677"/>
      <c r="AN20" s="677"/>
      <c r="AO20" s="678"/>
      <c r="AP20" s="680" t="s">
        <v>242</v>
      </c>
      <c r="AQ20" s="681"/>
      <c r="AR20" s="681"/>
      <c r="AS20" s="681"/>
      <c r="AT20" s="681"/>
      <c r="AU20" s="681"/>
      <c r="AV20" s="681"/>
      <c r="AW20" s="681"/>
      <c r="AX20" s="681"/>
      <c r="AY20" s="681"/>
      <c r="AZ20" s="681"/>
      <c r="BA20" s="681"/>
      <c r="BB20" s="681"/>
      <c r="BC20" s="682"/>
      <c r="BD20" s="612">
        <v>1248381</v>
      </c>
      <c r="BE20" s="613"/>
      <c r="BF20" s="613"/>
      <c r="BG20" s="613"/>
      <c r="BH20" s="613"/>
      <c r="BI20" s="613"/>
      <c r="BJ20" s="613"/>
      <c r="BK20" s="614"/>
      <c r="BL20" s="676">
        <v>0.7</v>
      </c>
      <c r="BM20" s="676"/>
      <c r="BN20" s="676"/>
      <c r="BO20" s="676"/>
      <c r="BP20" s="671" t="s">
        <v>118</v>
      </c>
      <c r="BQ20" s="671"/>
      <c r="BR20" s="671"/>
      <c r="BS20" s="671"/>
      <c r="BT20" s="671"/>
      <c r="BU20" s="671"/>
      <c r="BV20" s="671"/>
      <c r="BW20" s="672"/>
      <c r="BY20" s="680" t="s">
        <v>243</v>
      </c>
      <c r="BZ20" s="681"/>
      <c r="CA20" s="681"/>
      <c r="CB20" s="681"/>
      <c r="CC20" s="681"/>
      <c r="CD20" s="681"/>
      <c r="CE20" s="681"/>
      <c r="CF20" s="681"/>
      <c r="CG20" s="681"/>
      <c r="CH20" s="681"/>
      <c r="CI20" s="681"/>
      <c r="CJ20" s="681"/>
      <c r="CK20" s="681"/>
      <c r="CL20" s="682"/>
      <c r="CM20" s="612" t="s">
        <v>118</v>
      </c>
      <c r="CN20" s="613"/>
      <c r="CO20" s="613"/>
      <c r="CP20" s="613"/>
      <c r="CQ20" s="613"/>
      <c r="CR20" s="613"/>
      <c r="CS20" s="613"/>
      <c r="CT20" s="614"/>
      <c r="CU20" s="615" t="s">
        <v>118</v>
      </c>
      <c r="CV20" s="677"/>
      <c r="CW20" s="677"/>
      <c r="CX20" s="679"/>
      <c r="CY20" s="618" t="s">
        <v>118</v>
      </c>
      <c r="CZ20" s="613"/>
      <c r="DA20" s="613"/>
      <c r="DB20" s="613"/>
      <c r="DC20" s="613"/>
      <c r="DD20" s="613"/>
      <c r="DE20" s="613"/>
      <c r="DF20" s="613"/>
      <c r="DG20" s="613"/>
      <c r="DH20" s="613"/>
      <c r="DI20" s="613"/>
      <c r="DJ20" s="613"/>
      <c r="DK20" s="614"/>
      <c r="DL20" s="618" t="s">
        <v>118</v>
      </c>
      <c r="DM20" s="613"/>
      <c r="DN20" s="613"/>
      <c r="DO20" s="613"/>
      <c r="DP20" s="613"/>
      <c r="DQ20" s="613"/>
      <c r="DR20" s="613"/>
      <c r="DS20" s="613"/>
      <c r="DT20" s="613"/>
      <c r="DU20" s="613"/>
      <c r="DV20" s="613"/>
      <c r="DW20" s="613"/>
      <c r="DX20" s="696"/>
    </row>
    <row r="21" spans="2:128" ht="11.25" customHeight="1" x14ac:dyDescent="0.15">
      <c r="B21" s="609" t="s">
        <v>244</v>
      </c>
      <c r="C21" s="610"/>
      <c r="D21" s="610"/>
      <c r="E21" s="610"/>
      <c r="F21" s="610"/>
      <c r="G21" s="610"/>
      <c r="H21" s="610"/>
      <c r="I21" s="610"/>
      <c r="J21" s="610"/>
      <c r="K21" s="610"/>
      <c r="L21" s="610"/>
      <c r="M21" s="610"/>
      <c r="N21" s="610"/>
      <c r="O21" s="610"/>
      <c r="P21" s="610"/>
      <c r="Q21" s="611"/>
      <c r="R21" s="612">
        <v>119495167</v>
      </c>
      <c r="S21" s="613"/>
      <c r="T21" s="613"/>
      <c r="U21" s="613"/>
      <c r="V21" s="613"/>
      <c r="W21" s="613"/>
      <c r="X21" s="613"/>
      <c r="Y21" s="614"/>
      <c r="Z21" s="615">
        <v>22.1</v>
      </c>
      <c r="AA21" s="677"/>
      <c r="AB21" s="677"/>
      <c r="AC21" s="679"/>
      <c r="AD21" s="618">
        <v>119495167</v>
      </c>
      <c r="AE21" s="613"/>
      <c r="AF21" s="613"/>
      <c r="AG21" s="613"/>
      <c r="AH21" s="613"/>
      <c r="AI21" s="613"/>
      <c r="AJ21" s="613"/>
      <c r="AK21" s="614"/>
      <c r="AL21" s="615">
        <v>41.9</v>
      </c>
      <c r="AM21" s="677"/>
      <c r="AN21" s="677"/>
      <c r="AO21" s="678"/>
      <c r="AP21" s="680" t="s">
        <v>245</v>
      </c>
      <c r="AQ21" s="681"/>
      <c r="AR21" s="681"/>
      <c r="AS21" s="681"/>
      <c r="AT21" s="681"/>
      <c r="AU21" s="681"/>
      <c r="AV21" s="681"/>
      <c r="AW21" s="681"/>
      <c r="AX21" s="681"/>
      <c r="AY21" s="681"/>
      <c r="AZ21" s="681"/>
      <c r="BA21" s="681"/>
      <c r="BB21" s="681"/>
      <c r="BC21" s="682"/>
      <c r="BD21" s="612">
        <v>548258</v>
      </c>
      <c r="BE21" s="613"/>
      <c r="BF21" s="613"/>
      <c r="BG21" s="613"/>
      <c r="BH21" s="613"/>
      <c r="BI21" s="613"/>
      <c r="BJ21" s="613"/>
      <c r="BK21" s="614"/>
      <c r="BL21" s="676">
        <v>0.3</v>
      </c>
      <c r="BM21" s="676"/>
      <c r="BN21" s="676"/>
      <c r="BO21" s="676"/>
      <c r="BP21" s="671" t="s">
        <v>118</v>
      </c>
      <c r="BQ21" s="671"/>
      <c r="BR21" s="671"/>
      <c r="BS21" s="671"/>
      <c r="BT21" s="671"/>
      <c r="BU21" s="671"/>
      <c r="BV21" s="671"/>
      <c r="BW21" s="672"/>
      <c r="BY21" s="680" t="s">
        <v>246</v>
      </c>
      <c r="BZ21" s="681"/>
      <c r="CA21" s="681"/>
      <c r="CB21" s="681"/>
      <c r="CC21" s="681"/>
      <c r="CD21" s="681"/>
      <c r="CE21" s="681"/>
      <c r="CF21" s="681"/>
      <c r="CG21" s="681"/>
      <c r="CH21" s="681"/>
      <c r="CI21" s="681"/>
      <c r="CJ21" s="681"/>
      <c r="CK21" s="681"/>
      <c r="CL21" s="682"/>
      <c r="CM21" s="612">
        <v>131276</v>
      </c>
      <c r="CN21" s="613"/>
      <c r="CO21" s="613"/>
      <c r="CP21" s="613"/>
      <c r="CQ21" s="613"/>
      <c r="CR21" s="613"/>
      <c r="CS21" s="613"/>
      <c r="CT21" s="614"/>
      <c r="CU21" s="615">
        <v>0</v>
      </c>
      <c r="CV21" s="677"/>
      <c r="CW21" s="677"/>
      <c r="CX21" s="679"/>
      <c r="CY21" s="618" t="s">
        <v>118</v>
      </c>
      <c r="CZ21" s="613"/>
      <c r="DA21" s="613"/>
      <c r="DB21" s="613"/>
      <c r="DC21" s="613"/>
      <c r="DD21" s="613"/>
      <c r="DE21" s="613"/>
      <c r="DF21" s="613"/>
      <c r="DG21" s="613"/>
      <c r="DH21" s="613"/>
      <c r="DI21" s="613"/>
      <c r="DJ21" s="613"/>
      <c r="DK21" s="614"/>
      <c r="DL21" s="618">
        <v>131276</v>
      </c>
      <c r="DM21" s="613"/>
      <c r="DN21" s="613"/>
      <c r="DO21" s="613"/>
      <c r="DP21" s="613"/>
      <c r="DQ21" s="613"/>
      <c r="DR21" s="613"/>
      <c r="DS21" s="613"/>
      <c r="DT21" s="613"/>
      <c r="DU21" s="613"/>
      <c r="DV21" s="613"/>
      <c r="DW21" s="613"/>
      <c r="DX21" s="696"/>
    </row>
    <row r="22" spans="2:128" ht="11.25" customHeight="1" x14ac:dyDescent="0.15">
      <c r="B22" s="609" t="s">
        <v>247</v>
      </c>
      <c r="C22" s="610"/>
      <c r="D22" s="610"/>
      <c r="E22" s="610"/>
      <c r="F22" s="610"/>
      <c r="G22" s="610"/>
      <c r="H22" s="610"/>
      <c r="I22" s="610"/>
      <c r="J22" s="610"/>
      <c r="K22" s="610"/>
      <c r="L22" s="610"/>
      <c r="M22" s="610"/>
      <c r="N22" s="610"/>
      <c r="O22" s="610"/>
      <c r="P22" s="610"/>
      <c r="Q22" s="611"/>
      <c r="R22" s="612">
        <v>3026170</v>
      </c>
      <c r="S22" s="613"/>
      <c r="T22" s="613"/>
      <c r="U22" s="613"/>
      <c r="V22" s="613"/>
      <c r="W22" s="613"/>
      <c r="X22" s="613"/>
      <c r="Y22" s="614"/>
      <c r="Z22" s="615">
        <v>0.6</v>
      </c>
      <c r="AA22" s="677"/>
      <c r="AB22" s="677"/>
      <c r="AC22" s="679"/>
      <c r="AD22" s="618" t="s">
        <v>118</v>
      </c>
      <c r="AE22" s="613"/>
      <c r="AF22" s="613"/>
      <c r="AG22" s="613"/>
      <c r="AH22" s="613"/>
      <c r="AI22" s="613"/>
      <c r="AJ22" s="613"/>
      <c r="AK22" s="614"/>
      <c r="AL22" s="615" t="s">
        <v>118</v>
      </c>
      <c r="AM22" s="677"/>
      <c r="AN22" s="677"/>
      <c r="AO22" s="678"/>
      <c r="AP22" s="680" t="s">
        <v>248</v>
      </c>
      <c r="AQ22" s="681"/>
      <c r="AR22" s="681"/>
      <c r="AS22" s="681"/>
      <c r="AT22" s="681"/>
      <c r="AU22" s="681"/>
      <c r="AV22" s="681"/>
      <c r="AW22" s="681"/>
      <c r="AX22" s="681"/>
      <c r="AY22" s="681"/>
      <c r="AZ22" s="681"/>
      <c r="BA22" s="681"/>
      <c r="BB22" s="681"/>
      <c r="BC22" s="682"/>
      <c r="BD22" s="612">
        <v>1137904</v>
      </c>
      <c r="BE22" s="613"/>
      <c r="BF22" s="613"/>
      <c r="BG22" s="613"/>
      <c r="BH22" s="613"/>
      <c r="BI22" s="613"/>
      <c r="BJ22" s="613"/>
      <c r="BK22" s="614"/>
      <c r="BL22" s="676">
        <v>0.7</v>
      </c>
      <c r="BM22" s="676"/>
      <c r="BN22" s="676"/>
      <c r="BO22" s="676"/>
      <c r="BP22" s="671" t="s">
        <v>118</v>
      </c>
      <c r="BQ22" s="671"/>
      <c r="BR22" s="671"/>
      <c r="BS22" s="671"/>
      <c r="BT22" s="671"/>
      <c r="BU22" s="671"/>
      <c r="BV22" s="671"/>
      <c r="BW22" s="672"/>
      <c r="BY22" s="680" t="s">
        <v>249</v>
      </c>
      <c r="BZ22" s="681"/>
      <c r="CA22" s="681"/>
      <c r="CB22" s="681"/>
      <c r="CC22" s="681"/>
      <c r="CD22" s="681"/>
      <c r="CE22" s="681"/>
      <c r="CF22" s="681"/>
      <c r="CG22" s="681"/>
      <c r="CH22" s="681"/>
      <c r="CI22" s="681"/>
      <c r="CJ22" s="681"/>
      <c r="CK22" s="681"/>
      <c r="CL22" s="682"/>
      <c r="CM22" s="612">
        <v>632715</v>
      </c>
      <c r="CN22" s="613"/>
      <c r="CO22" s="613"/>
      <c r="CP22" s="613"/>
      <c r="CQ22" s="613"/>
      <c r="CR22" s="613"/>
      <c r="CS22" s="613"/>
      <c r="CT22" s="614"/>
      <c r="CU22" s="615">
        <v>0.1</v>
      </c>
      <c r="CV22" s="677"/>
      <c r="CW22" s="677"/>
      <c r="CX22" s="679"/>
      <c r="CY22" s="618" t="s">
        <v>118</v>
      </c>
      <c r="CZ22" s="613"/>
      <c r="DA22" s="613"/>
      <c r="DB22" s="613"/>
      <c r="DC22" s="613"/>
      <c r="DD22" s="613"/>
      <c r="DE22" s="613"/>
      <c r="DF22" s="613"/>
      <c r="DG22" s="613"/>
      <c r="DH22" s="613"/>
      <c r="DI22" s="613"/>
      <c r="DJ22" s="613"/>
      <c r="DK22" s="614"/>
      <c r="DL22" s="618">
        <v>632715</v>
      </c>
      <c r="DM22" s="613"/>
      <c r="DN22" s="613"/>
      <c r="DO22" s="613"/>
      <c r="DP22" s="613"/>
      <c r="DQ22" s="613"/>
      <c r="DR22" s="613"/>
      <c r="DS22" s="613"/>
      <c r="DT22" s="613"/>
      <c r="DU22" s="613"/>
      <c r="DV22" s="613"/>
      <c r="DW22" s="613"/>
      <c r="DX22" s="696"/>
    </row>
    <row r="23" spans="2:128" ht="11.25" customHeight="1" x14ac:dyDescent="0.15">
      <c r="B23" s="609" t="s">
        <v>250</v>
      </c>
      <c r="C23" s="610"/>
      <c r="D23" s="610"/>
      <c r="E23" s="610"/>
      <c r="F23" s="610"/>
      <c r="G23" s="610"/>
      <c r="H23" s="610"/>
      <c r="I23" s="610"/>
      <c r="J23" s="610"/>
      <c r="K23" s="610"/>
      <c r="L23" s="610"/>
      <c r="M23" s="610"/>
      <c r="N23" s="610"/>
      <c r="O23" s="610"/>
      <c r="P23" s="610"/>
      <c r="Q23" s="611"/>
      <c r="R23" s="612">
        <v>10487</v>
      </c>
      <c r="S23" s="613"/>
      <c r="T23" s="613"/>
      <c r="U23" s="613"/>
      <c r="V23" s="613"/>
      <c r="W23" s="613"/>
      <c r="X23" s="613"/>
      <c r="Y23" s="614"/>
      <c r="Z23" s="615">
        <v>0</v>
      </c>
      <c r="AA23" s="677"/>
      <c r="AB23" s="677"/>
      <c r="AC23" s="679"/>
      <c r="AD23" s="618" t="s">
        <v>118</v>
      </c>
      <c r="AE23" s="613"/>
      <c r="AF23" s="613"/>
      <c r="AG23" s="613"/>
      <c r="AH23" s="613"/>
      <c r="AI23" s="613"/>
      <c r="AJ23" s="613"/>
      <c r="AK23" s="614"/>
      <c r="AL23" s="615" t="s">
        <v>118</v>
      </c>
      <c r="AM23" s="677"/>
      <c r="AN23" s="677"/>
      <c r="AO23" s="678"/>
      <c r="AP23" s="680" t="s">
        <v>251</v>
      </c>
      <c r="AQ23" s="681"/>
      <c r="AR23" s="681"/>
      <c r="AS23" s="681"/>
      <c r="AT23" s="681"/>
      <c r="AU23" s="681"/>
      <c r="AV23" s="681"/>
      <c r="AW23" s="681"/>
      <c r="AX23" s="681"/>
      <c r="AY23" s="681"/>
      <c r="AZ23" s="681"/>
      <c r="BA23" s="681"/>
      <c r="BB23" s="681"/>
      <c r="BC23" s="682"/>
      <c r="BD23" s="612">
        <v>10108068</v>
      </c>
      <c r="BE23" s="613"/>
      <c r="BF23" s="613"/>
      <c r="BG23" s="613"/>
      <c r="BH23" s="613"/>
      <c r="BI23" s="613"/>
      <c r="BJ23" s="613"/>
      <c r="BK23" s="614"/>
      <c r="BL23" s="676">
        <v>6</v>
      </c>
      <c r="BM23" s="676"/>
      <c r="BN23" s="676"/>
      <c r="BO23" s="676"/>
      <c r="BP23" s="671" t="s">
        <v>118</v>
      </c>
      <c r="BQ23" s="671"/>
      <c r="BR23" s="671"/>
      <c r="BS23" s="671"/>
      <c r="BT23" s="671"/>
      <c r="BU23" s="671"/>
      <c r="BV23" s="671"/>
      <c r="BW23" s="672"/>
      <c r="BY23" s="680" t="s">
        <v>252</v>
      </c>
      <c r="BZ23" s="681"/>
      <c r="CA23" s="681"/>
      <c r="CB23" s="681"/>
      <c r="CC23" s="681"/>
      <c r="CD23" s="681"/>
      <c r="CE23" s="681"/>
      <c r="CF23" s="681"/>
      <c r="CG23" s="681"/>
      <c r="CH23" s="681"/>
      <c r="CI23" s="681"/>
      <c r="CJ23" s="681"/>
      <c r="CK23" s="681"/>
      <c r="CL23" s="682"/>
      <c r="CM23" s="612">
        <v>383061</v>
      </c>
      <c r="CN23" s="613"/>
      <c r="CO23" s="613"/>
      <c r="CP23" s="613"/>
      <c r="CQ23" s="613"/>
      <c r="CR23" s="613"/>
      <c r="CS23" s="613"/>
      <c r="CT23" s="614"/>
      <c r="CU23" s="615">
        <v>0.1</v>
      </c>
      <c r="CV23" s="677"/>
      <c r="CW23" s="677"/>
      <c r="CX23" s="679"/>
      <c r="CY23" s="618" t="s">
        <v>118</v>
      </c>
      <c r="CZ23" s="613"/>
      <c r="DA23" s="613"/>
      <c r="DB23" s="613"/>
      <c r="DC23" s="613"/>
      <c r="DD23" s="613"/>
      <c r="DE23" s="613"/>
      <c r="DF23" s="613"/>
      <c r="DG23" s="613"/>
      <c r="DH23" s="613"/>
      <c r="DI23" s="613"/>
      <c r="DJ23" s="613"/>
      <c r="DK23" s="614"/>
      <c r="DL23" s="618">
        <v>383061</v>
      </c>
      <c r="DM23" s="613"/>
      <c r="DN23" s="613"/>
      <c r="DO23" s="613"/>
      <c r="DP23" s="613"/>
      <c r="DQ23" s="613"/>
      <c r="DR23" s="613"/>
      <c r="DS23" s="613"/>
      <c r="DT23" s="613"/>
      <c r="DU23" s="613"/>
      <c r="DV23" s="613"/>
      <c r="DW23" s="613"/>
      <c r="DX23" s="696"/>
    </row>
    <row r="24" spans="2:128" ht="11.25" customHeight="1" x14ac:dyDescent="0.15">
      <c r="B24" s="609" t="s">
        <v>253</v>
      </c>
      <c r="C24" s="610"/>
      <c r="D24" s="610"/>
      <c r="E24" s="610"/>
      <c r="F24" s="610"/>
      <c r="G24" s="610"/>
      <c r="H24" s="610"/>
      <c r="I24" s="610"/>
      <c r="J24" s="610"/>
      <c r="K24" s="610"/>
      <c r="L24" s="610"/>
      <c r="M24" s="610"/>
      <c r="N24" s="610"/>
      <c r="O24" s="610"/>
      <c r="P24" s="610"/>
      <c r="Q24" s="611"/>
      <c r="R24" s="612">
        <v>312916154</v>
      </c>
      <c r="S24" s="613"/>
      <c r="T24" s="613"/>
      <c r="U24" s="613"/>
      <c r="V24" s="613"/>
      <c r="W24" s="613"/>
      <c r="X24" s="613"/>
      <c r="Y24" s="614"/>
      <c r="Z24" s="615">
        <v>57.8</v>
      </c>
      <c r="AA24" s="677"/>
      <c r="AB24" s="677"/>
      <c r="AC24" s="679"/>
      <c r="AD24" s="618">
        <v>283577777</v>
      </c>
      <c r="AE24" s="613"/>
      <c r="AF24" s="613"/>
      <c r="AG24" s="613"/>
      <c r="AH24" s="613"/>
      <c r="AI24" s="613"/>
      <c r="AJ24" s="613"/>
      <c r="AK24" s="614"/>
      <c r="AL24" s="615">
        <v>99.4</v>
      </c>
      <c r="AM24" s="677"/>
      <c r="AN24" s="677"/>
      <c r="AO24" s="678"/>
      <c r="AP24" s="680" t="s">
        <v>254</v>
      </c>
      <c r="AQ24" s="681"/>
      <c r="AR24" s="681"/>
      <c r="AS24" s="681"/>
      <c r="AT24" s="681"/>
      <c r="AU24" s="681"/>
      <c r="AV24" s="681"/>
      <c r="AW24" s="681"/>
      <c r="AX24" s="681"/>
      <c r="AY24" s="681"/>
      <c r="AZ24" s="681"/>
      <c r="BA24" s="681"/>
      <c r="BB24" s="681"/>
      <c r="BC24" s="682"/>
      <c r="BD24" s="612">
        <v>18199526</v>
      </c>
      <c r="BE24" s="613"/>
      <c r="BF24" s="613"/>
      <c r="BG24" s="613"/>
      <c r="BH24" s="613"/>
      <c r="BI24" s="613"/>
      <c r="BJ24" s="613"/>
      <c r="BK24" s="614"/>
      <c r="BL24" s="676">
        <v>10.9</v>
      </c>
      <c r="BM24" s="676"/>
      <c r="BN24" s="676"/>
      <c r="BO24" s="676"/>
      <c r="BP24" s="671" t="s">
        <v>118</v>
      </c>
      <c r="BQ24" s="671"/>
      <c r="BR24" s="671"/>
      <c r="BS24" s="671"/>
      <c r="BT24" s="671"/>
      <c r="BU24" s="671"/>
      <c r="BV24" s="671"/>
      <c r="BW24" s="672"/>
      <c r="BY24" s="680" t="s">
        <v>255</v>
      </c>
      <c r="BZ24" s="681"/>
      <c r="CA24" s="681"/>
      <c r="CB24" s="681"/>
      <c r="CC24" s="681"/>
      <c r="CD24" s="681"/>
      <c r="CE24" s="681"/>
      <c r="CF24" s="681"/>
      <c r="CG24" s="681"/>
      <c r="CH24" s="681"/>
      <c r="CI24" s="681"/>
      <c r="CJ24" s="681"/>
      <c r="CK24" s="681"/>
      <c r="CL24" s="682"/>
      <c r="CM24" s="612" t="s">
        <v>118</v>
      </c>
      <c r="CN24" s="613"/>
      <c r="CO24" s="613"/>
      <c r="CP24" s="613"/>
      <c r="CQ24" s="613"/>
      <c r="CR24" s="613"/>
      <c r="CS24" s="613"/>
      <c r="CT24" s="614"/>
      <c r="CU24" s="615" t="s">
        <v>118</v>
      </c>
      <c r="CV24" s="677"/>
      <c r="CW24" s="677"/>
      <c r="CX24" s="679"/>
      <c r="CY24" s="618" t="s">
        <v>118</v>
      </c>
      <c r="CZ24" s="613"/>
      <c r="DA24" s="613"/>
      <c r="DB24" s="613"/>
      <c r="DC24" s="613"/>
      <c r="DD24" s="613"/>
      <c r="DE24" s="613"/>
      <c r="DF24" s="613"/>
      <c r="DG24" s="613"/>
      <c r="DH24" s="613"/>
      <c r="DI24" s="613"/>
      <c r="DJ24" s="613"/>
      <c r="DK24" s="614"/>
      <c r="DL24" s="618" t="s">
        <v>118</v>
      </c>
      <c r="DM24" s="613"/>
      <c r="DN24" s="613"/>
      <c r="DO24" s="613"/>
      <c r="DP24" s="613"/>
      <c r="DQ24" s="613"/>
      <c r="DR24" s="613"/>
      <c r="DS24" s="613"/>
      <c r="DT24" s="613"/>
      <c r="DU24" s="613"/>
      <c r="DV24" s="613"/>
      <c r="DW24" s="613"/>
      <c r="DX24" s="696"/>
    </row>
    <row r="25" spans="2:128" ht="11.25" customHeight="1" x14ac:dyDescent="0.15">
      <c r="B25" s="609" t="s">
        <v>256</v>
      </c>
      <c r="C25" s="610"/>
      <c r="D25" s="610"/>
      <c r="E25" s="610"/>
      <c r="F25" s="610"/>
      <c r="G25" s="610"/>
      <c r="H25" s="610"/>
      <c r="I25" s="610"/>
      <c r="J25" s="610"/>
      <c r="K25" s="610"/>
      <c r="L25" s="610"/>
      <c r="M25" s="610"/>
      <c r="N25" s="610"/>
      <c r="O25" s="610"/>
      <c r="P25" s="610"/>
      <c r="Q25" s="611"/>
      <c r="R25" s="612">
        <v>268940</v>
      </c>
      <c r="S25" s="613"/>
      <c r="T25" s="613"/>
      <c r="U25" s="613"/>
      <c r="V25" s="613"/>
      <c r="W25" s="613"/>
      <c r="X25" s="613"/>
      <c r="Y25" s="614"/>
      <c r="Z25" s="615">
        <v>0</v>
      </c>
      <c r="AA25" s="677"/>
      <c r="AB25" s="677"/>
      <c r="AC25" s="679"/>
      <c r="AD25" s="618">
        <v>268940</v>
      </c>
      <c r="AE25" s="613"/>
      <c r="AF25" s="613"/>
      <c r="AG25" s="613"/>
      <c r="AH25" s="613"/>
      <c r="AI25" s="613"/>
      <c r="AJ25" s="613"/>
      <c r="AK25" s="614"/>
      <c r="AL25" s="615">
        <v>0.1</v>
      </c>
      <c r="AM25" s="677"/>
      <c r="AN25" s="677"/>
      <c r="AO25" s="678"/>
      <c r="AP25" s="680" t="s">
        <v>257</v>
      </c>
      <c r="AQ25" s="681"/>
      <c r="AR25" s="681"/>
      <c r="AS25" s="681"/>
      <c r="AT25" s="681"/>
      <c r="AU25" s="681"/>
      <c r="AV25" s="681"/>
      <c r="AW25" s="681"/>
      <c r="AX25" s="681"/>
      <c r="AY25" s="681"/>
      <c r="AZ25" s="681"/>
      <c r="BA25" s="681"/>
      <c r="BB25" s="681"/>
      <c r="BC25" s="682"/>
      <c r="BD25" s="612">
        <v>428</v>
      </c>
      <c r="BE25" s="613"/>
      <c r="BF25" s="613"/>
      <c r="BG25" s="613"/>
      <c r="BH25" s="613"/>
      <c r="BI25" s="613"/>
      <c r="BJ25" s="613"/>
      <c r="BK25" s="614"/>
      <c r="BL25" s="676">
        <v>0</v>
      </c>
      <c r="BM25" s="676"/>
      <c r="BN25" s="676"/>
      <c r="BO25" s="676"/>
      <c r="BP25" s="671" t="s">
        <v>118</v>
      </c>
      <c r="BQ25" s="671"/>
      <c r="BR25" s="671"/>
      <c r="BS25" s="671"/>
      <c r="BT25" s="671"/>
      <c r="BU25" s="671"/>
      <c r="BV25" s="671"/>
      <c r="BW25" s="672"/>
      <c r="BY25" s="680" t="s">
        <v>258</v>
      </c>
      <c r="BZ25" s="681"/>
      <c r="CA25" s="681"/>
      <c r="CB25" s="681"/>
      <c r="CC25" s="681"/>
      <c r="CD25" s="681"/>
      <c r="CE25" s="681"/>
      <c r="CF25" s="681"/>
      <c r="CG25" s="681"/>
      <c r="CH25" s="681"/>
      <c r="CI25" s="681"/>
      <c r="CJ25" s="681"/>
      <c r="CK25" s="681"/>
      <c r="CL25" s="682"/>
      <c r="CM25" s="612">
        <v>21693069</v>
      </c>
      <c r="CN25" s="613"/>
      <c r="CO25" s="613"/>
      <c r="CP25" s="613"/>
      <c r="CQ25" s="613"/>
      <c r="CR25" s="613"/>
      <c r="CS25" s="613"/>
      <c r="CT25" s="614"/>
      <c r="CU25" s="615">
        <v>4.0999999999999996</v>
      </c>
      <c r="CV25" s="677"/>
      <c r="CW25" s="677"/>
      <c r="CX25" s="679"/>
      <c r="CY25" s="618" t="s">
        <v>118</v>
      </c>
      <c r="CZ25" s="613"/>
      <c r="DA25" s="613"/>
      <c r="DB25" s="613"/>
      <c r="DC25" s="613"/>
      <c r="DD25" s="613"/>
      <c r="DE25" s="613"/>
      <c r="DF25" s="613"/>
      <c r="DG25" s="613"/>
      <c r="DH25" s="613"/>
      <c r="DI25" s="613"/>
      <c r="DJ25" s="613"/>
      <c r="DK25" s="614"/>
      <c r="DL25" s="618">
        <v>21693069</v>
      </c>
      <c r="DM25" s="613"/>
      <c r="DN25" s="613"/>
      <c r="DO25" s="613"/>
      <c r="DP25" s="613"/>
      <c r="DQ25" s="613"/>
      <c r="DR25" s="613"/>
      <c r="DS25" s="613"/>
      <c r="DT25" s="613"/>
      <c r="DU25" s="613"/>
      <c r="DV25" s="613"/>
      <c r="DW25" s="613"/>
      <c r="DX25" s="696"/>
    </row>
    <row r="26" spans="2:128" ht="11.25" customHeight="1" x14ac:dyDescent="0.15">
      <c r="B26" s="609" t="s">
        <v>259</v>
      </c>
      <c r="C26" s="610"/>
      <c r="D26" s="610"/>
      <c r="E26" s="610"/>
      <c r="F26" s="610"/>
      <c r="G26" s="610"/>
      <c r="H26" s="610"/>
      <c r="I26" s="610"/>
      <c r="J26" s="610"/>
      <c r="K26" s="610"/>
      <c r="L26" s="610"/>
      <c r="M26" s="610"/>
      <c r="N26" s="610"/>
      <c r="O26" s="610"/>
      <c r="P26" s="610"/>
      <c r="Q26" s="611"/>
      <c r="R26" s="612">
        <v>4154111</v>
      </c>
      <c r="S26" s="613"/>
      <c r="T26" s="613"/>
      <c r="U26" s="613"/>
      <c r="V26" s="613"/>
      <c r="W26" s="613"/>
      <c r="X26" s="613"/>
      <c r="Y26" s="614"/>
      <c r="Z26" s="615">
        <v>0.8</v>
      </c>
      <c r="AA26" s="677"/>
      <c r="AB26" s="677"/>
      <c r="AC26" s="679"/>
      <c r="AD26" s="618" t="s">
        <v>118</v>
      </c>
      <c r="AE26" s="613"/>
      <c r="AF26" s="613"/>
      <c r="AG26" s="613"/>
      <c r="AH26" s="613"/>
      <c r="AI26" s="613"/>
      <c r="AJ26" s="613"/>
      <c r="AK26" s="614"/>
      <c r="AL26" s="615" t="s">
        <v>118</v>
      </c>
      <c r="AM26" s="677"/>
      <c r="AN26" s="677"/>
      <c r="AO26" s="678"/>
      <c r="AP26" s="680" t="s">
        <v>260</v>
      </c>
      <c r="AQ26" s="681"/>
      <c r="AR26" s="681"/>
      <c r="AS26" s="681"/>
      <c r="AT26" s="681"/>
      <c r="AU26" s="681"/>
      <c r="AV26" s="681"/>
      <c r="AW26" s="681"/>
      <c r="AX26" s="681"/>
      <c r="AY26" s="681"/>
      <c r="AZ26" s="681"/>
      <c r="BA26" s="681"/>
      <c r="BB26" s="681"/>
      <c r="BC26" s="682"/>
      <c r="BD26" s="612" t="s">
        <v>118</v>
      </c>
      <c r="BE26" s="613"/>
      <c r="BF26" s="613"/>
      <c r="BG26" s="613"/>
      <c r="BH26" s="613"/>
      <c r="BI26" s="613"/>
      <c r="BJ26" s="613"/>
      <c r="BK26" s="614"/>
      <c r="BL26" s="676" t="s">
        <v>118</v>
      </c>
      <c r="BM26" s="676"/>
      <c r="BN26" s="676"/>
      <c r="BO26" s="676"/>
      <c r="BP26" s="671" t="s">
        <v>118</v>
      </c>
      <c r="BQ26" s="671"/>
      <c r="BR26" s="671"/>
      <c r="BS26" s="671"/>
      <c r="BT26" s="671"/>
      <c r="BU26" s="671"/>
      <c r="BV26" s="671"/>
      <c r="BW26" s="672"/>
      <c r="BY26" s="680" t="s">
        <v>261</v>
      </c>
      <c r="BZ26" s="681"/>
      <c r="CA26" s="681"/>
      <c r="CB26" s="681"/>
      <c r="CC26" s="681"/>
      <c r="CD26" s="681"/>
      <c r="CE26" s="681"/>
      <c r="CF26" s="681"/>
      <c r="CG26" s="681"/>
      <c r="CH26" s="681"/>
      <c r="CI26" s="681"/>
      <c r="CJ26" s="681"/>
      <c r="CK26" s="681"/>
      <c r="CL26" s="682"/>
      <c r="CM26" s="612">
        <v>380529</v>
      </c>
      <c r="CN26" s="613"/>
      <c r="CO26" s="613"/>
      <c r="CP26" s="613"/>
      <c r="CQ26" s="613"/>
      <c r="CR26" s="613"/>
      <c r="CS26" s="613"/>
      <c r="CT26" s="614"/>
      <c r="CU26" s="615">
        <v>0.1</v>
      </c>
      <c r="CV26" s="677"/>
      <c r="CW26" s="677"/>
      <c r="CX26" s="679"/>
      <c r="CY26" s="618" t="s">
        <v>118</v>
      </c>
      <c r="CZ26" s="613"/>
      <c r="DA26" s="613"/>
      <c r="DB26" s="613"/>
      <c r="DC26" s="613"/>
      <c r="DD26" s="613"/>
      <c r="DE26" s="613"/>
      <c r="DF26" s="613"/>
      <c r="DG26" s="613"/>
      <c r="DH26" s="613"/>
      <c r="DI26" s="613"/>
      <c r="DJ26" s="613"/>
      <c r="DK26" s="614"/>
      <c r="DL26" s="618">
        <v>380529</v>
      </c>
      <c r="DM26" s="613"/>
      <c r="DN26" s="613"/>
      <c r="DO26" s="613"/>
      <c r="DP26" s="613"/>
      <c r="DQ26" s="613"/>
      <c r="DR26" s="613"/>
      <c r="DS26" s="613"/>
      <c r="DT26" s="613"/>
      <c r="DU26" s="613"/>
      <c r="DV26" s="613"/>
      <c r="DW26" s="613"/>
      <c r="DX26" s="696"/>
    </row>
    <row r="27" spans="2:128" ht="11.25" customHeight="1" x14ac:dyDescent="0.15">
      <c r="B27" s="609" t="s">
        <v>262</v>
      </c>
      <c r="C27" s="610"/>
      <c r="D27" s="610"/>
      <c r="E27" s="610"/>
      <c r="F27" s="610"/>
      <c r="G27" s="610"/>
      <c r="H27" s="610"/>
      <c r="I27" s="610"/>
      <c r="J27" s="610"/>
      <c r="K27" s="610"/>
      <c r="L27" s="610"/>
      <c r="M27" s="610"/>
      <c r="N27" s="610"/>
      <c r="O27" s="610"/>
      <c r="P27" s="610"/>
      <c r="Q27" s="611"/>
      <c r="R27" s="612">
        <v>5786285</v>
      </c>
      <c r="S27" s="613"/>
      <c r="T27" s="613"/>
      <c r="U27" s="613"/>
      <c r="V27" s="613"/>
      <c r="W27" s="613"/>
      <c r="X27" s="613"/>
      <c r="Y27" s="614"/>
      <c r="Z27" s="615">
        <v>1.1000000000000001</v>
      </c>
      <c r="AA27" s="677"/>
      <c r="AB27" s="677"/>
      <c r="AC27" s="679"/>
      <c r="AD27" s="618">
        <v>1147639</v>
      </c>
      <c r="AE27" s="613"/>
      <c r="AF27" s="613"/>
      <c r="AG27" s="613"/>
      <c r="AH27" s="613"/>
      <c r="AI27" s="613"/>
      <c r="AJ27" s="613"/>
      <c r="AK27" s="614"/>
      <c r="AL27" s="615">
        <v>0.4</v>
      </c>
      <c r="AM27" s="677"/>
      <c r="AN27" s="677"/>
      <c r="AO27" s="678"/>
      <c r="AP27" s="680" t="s">
        <v>263</v>
      </c>
      <c r="AQ27" s="681"/>
      <c r="AR27" s="681"/>
      <c r="AS27" s="681"/>
      <c r="AT27" s="681"/>
      <c r="AU27" s="681"/>
      <c r="AV27" s="681"/>
      <c r="AW27" s="681"/>
      <c r="AX27" s="681"/>
      <c r="AY27" s="681"/>
      <c r="AZ27" s="681"/>
      <c r="BA27" s="681"/>
      <c r="BB27" s="681"/>
      <c r="BC27" s="682"/>
      <c r="BD27" s="612">
        <v>770452</v>
      </c>
      <c r="BE27" s="613"/>
      <c r="BF27" s="613"/>
      <c r="BG27" s="613"/>
      <c r="BH27" s="613"/>
      <c r="BI27" s="613"/>
      <c r="BJ27" s="613"/>
      <c r="BK27" s="614"/>
      <c r="BL27" s="676">
        <v>0.5</v>
      </c>
      <c r="BM27" s="676"/>
      <c r="BN27" s="676"/>
      <c r="BO27" s="676"/>
      <c r="BP27" s="671" t="s">
        <v>118</v>
      </c>
      <c r="BQ27" s="671"/>
      <c r="BR27" s="671"/>
      <c r="BS27" s="671"/>
      <c r="BT27" s="671"/>
      <c r="BU27" s="671"/>
      <c r="BV27" s="671"/>
      <c r="BW27" s="672"/>
      <c r="BY27" s="680" t="s">
        <v>264</v>
      </c>
      <c r="BZ27" s="681"/>
      <c r="CA27" s="681"/>
      <c r="CB27" s="681"/>
      <c r="CC27" s="681"/>
      <c r="CD27" s="681"/>
      <c r="CE27" s="681"/>
      <c r="CF27" s="681"/>
      <c r="CG27" s="681"/>
      <c r="CH27" s="681"/>
      <c r="CI27" s="681"/>
      <c r="CJ27" s="681"/>
      <c r="CK27" s="681"/>
      <c r="CL27" s="682"/>
      <c r="CM27" s="612" t="s">
        <v>118</v>
      </c>
      <c r="CN27" s="613"/>
      <c r="CO27" s="613"/>
      <c r="CP27" s="613"/>
      <c r="CQ27" s="613"/>
      <c r="CR27" s="613"/>
      <c r="CS27" s="613"/>
      <c r="CT27" s="614"/>
      <c r="CU27" s="615" t="s">
        <v>118</v>
      </c>
      <c r="CV27" s="677"/>
      <c r="CW27" s="677"/>
      <c r="CX27" s="679"/>
      <c r="CY27" s="618" t="s">
        <v>118</v>
      </c>
      <c r="CZ27" s="613"/>
      <c r="DA27" s="613"/>
      <c r="DB27" s="613"/>
      <c r="DC27" s="613"/>
      <c r="DD27" s="613"/>
      <c r="DE27" s="613"/>
      <c r="DF27" s="613"/>
      <c r="DG27" s="613"/>
      <c r="DH27" s="613"/>
      <c r="DI27" s="613"/>
      <c r="DJ27" s="613"/>
      <c r="DK27" s="614"/>
      <c r="DL27" s="618" t="s">
        <v>118</v>
      </c>
      <c r="DM27" s="613"/>
      <c r="DN27" s="613"/>
      <c r="DO27" s="613"/>
      <c r="DP27" s="613"/>
      <c r="DQ27" s="613"/>
      <c r="DR27" s="613"/>
      <c r="DS27" s="613"/>
      <c r="DT27" s="613"/>
      <c r="DU27" s="613"/>
      <c r="DV27" s="613"/>
      <c r="DW27" s="613"/>
      <c r="DX27" s="696"/>
    </row>
    <row r="28" spans="2:128" ht="11.25" customHeight="1" x14ac:dyDescent="0.15">
      <c r="B28" s="609" t="s">
        <v>265</v>
      </c>
      <c r="C28" s="610"/>
      <c r="D28" s="610"/>
      <c r="E28" s="610"/>
      <c r="F28" s="610"/>
      <c r="G28" s="610"/>
      <c r="H28" s="610"/>
      <c r="I28" s="610"/>
      <c r="J28" s="610"/>
      <c r="K28" s="610"/>
      <c r="L28" s="610"/>
      <c r="M28" s="610"/>
      <c r="N28" s="610"/>
      <c r="O28" s="610"/>
      <c r="P28" s="610"/>
      <c r="Q28" s="611"/>
      <c r="R28" s="612">
        <v>1929834</v>
      </c>
      <c r="S28" s="613"/>
      <c r="T28" s="613"/>
      <c r="U28" s="613"/>
      <c r="V28" s="613"/>
      <c r="W28" s="613"/>
      <c r="X28" s="613"/>
      <c r="Y28" s="614"/>
      <c r="Z28" s="615">
        <v>0.4</v>
      </c>
      <c r="AA28" s="677"/>
      <c r="AB28" s="677"/>
      <c r="AC28" s="679"/>
      <c r="AD28" s="618" t="s">
        <v>118</v>
      </c>
      <c r="AE28" s="613"/>
      <c r="AF28" s="613"/>
      <c r="AG28" s="613"/>
      <c r="AH28" s="613"/>
      <c r="AI28" s="613"/>
      <c r="AJ28" s="613"/>
      <c r="AK28" s="614"/>
      <c r="AL28" s="615" t="s">
        <v>118</v>
      </c>
      <c r="AM28" s="677"/>
      <c r="AN28" s="677"/>
      <c r="AO28" s="678"/>
      <c r="AP28" s="680" t="s">
        <v>266</v>
      </c>
      <c r="AQ28" s="681"/>
      <c r="AR28" s="681"/>
      <c r="AS28" s="681"/>
      <c r="AT28" s="681"/>
      <c r="AU28" s="681"/>
      <c r="AV28" s="681"/>
      <c r="AW28" s="681"/>
      <c r="AX28" s="681"/>
      <c r="AY28" s="681"/>
      <c r="AZ28" s="681"/>
      <c r="BA28" s="681"/>
      <c r="BB28" s="681"/>
      <c r="BC28" s="682"/>
      <c r="BD28" s="612">
        <v>11741</v>
      </c>
      <c r="BE28" s="613"/>
      <c r="BF28" s="613"/>
      <c r="BG28" s="613"/>
      <c r="BH28" s="613"/>
      <c r="BI28" s="613"/>
      <c r="BJ28" s="613"/>
      <c r="BK28" s="614"/>
      <c r="BL28" s="676">
        <v>0</v>
      </c>
      <c r="BM28" s="676"/>
      <c r="BN28" s="676"/>
      <c r="BO28" s="676"/>
      <c r="BP28" s="671" t="s">
        <v>118</v>
      </c>
      <c r="BQ28" s="671"/>
      <c r="BR28" s="671"/>
      <c r="BS28" s="671"/>
      <c r="BT28" s="671"/>
      <c r="BU28" s="671"/>
      <c r="BV28" s="671"/>
      <c r="BW28" s="672"/>
      <c r="BY28" s="680" t="s">
        <v>267</v>
      </c>
      <c r="BZ28" s="681"/>
      <c r="CA28" s="681"/>
      <c r="CB28" s="681"/>
      <c r="CC28" s="681"/>
      <c r="CD28" s="681"/>
      <c r="CE28" s="681"/>
      <c r="CF28" s="681"/>
      <c r="CG28" s="681"/>
      <c r="CH28" s="681"/>
      <c r="CI28" s="681"/>
      <c r="CJ28" s="681"/>
      <c r="CK28" s="681"/>
      <c r="CL28" s="682"/>
      <c r="CM28" s="612">
        <v>767438</v>
      </c>
      <c r="CN28" s="613"/>
      <c r="CO28" s="613"/>
      <c r="CP28" s="613"/>
      <c r="CQ28" s="613"/>
      <c r="CR28" s="613"/>
      <c r="CS28" s="613"/>
      <c r="CT28" s="614"/>
      <c r="CU28" s="615">
        <v>0.1</v>
      </c>
      <c r="CV28" s="677"/>
      <c r="CW28" s="677"/>
      <c r="CX28" s="679"/>
      <c r="CY28" s="618" t="s">
        <v>118</v>
      </c>
      <c r="CZ28" s="613"/>
      <c r="DA28" s="613"/>
      <c r="DB28" s="613"/>
      <c r="DC28" s="613"/>
      <c r="DD28" s="613"/>
      <c r="DE28" s="613"/>
      <c r="DF28" s="613"/>
      <c r="DG28" s="613"/>
      <c r="DH28" s="613"/>
      <c r="DI28" s="613"/>
      <c r="DJ28" s="613"/>
      <c r="DK28" s="614"/>
      <c r="DL28" s="618">
        <v>767438</v>
      </c>
      <c r="DM28" s="613"/>
      <c r="DN28" s="613"/>
      <c r="DO28" s="613"/>
      <c r="DP28" s="613"/>
      <c r="DQ28" s="613"/>
      <c r="DR28" s="613"/>
      <c r="DS28" s="613"/>
      <c r="DT28" s="613"/>
      <c r="DU28" s="613"/>
      <c r="DV28" s="613"/>
      <c r="DW28" s="613"/>
      <c r="DX28" s="696"/>
    </row>
    <row r="29" spans="2:128" ht="11.25" customHeight="1" x14ac:dyDescent="0.15">
      <c r="B29" s="609" t="s">
        <v>268</v>
      </c>
      <c r="C29" s="610"/>
      <c r="D29" s="610"/>
      <c r="E29" s="610"/>
      <c r="F29" s="610"/>
      <c r="G29" s="610"/>
      <c r="H29" s="610"/>
      <c r="I29" s="610"/>
      <c r="J29" s="610"/>
      <c r="K29" s="610"/>
      <c r="L29" s="610"/>
      <c r="M29" s="610"/>
      <c r="N29" s="610"/>
      <c r="O29" s="610"/>
      <c r="P29" s="610"/>
      <c r="Q29" s="611"/>
      <c r="R29" s="612">
        <v>67282031</v>
      </c>
      <c r="S29" s="613"/>
      <c r="T29" s="613"/>
      <c r="U29" s="613"/>
      <c r="V29" s="613"/>
      <c r="W29" s="613"/>
      <c r="X29" s="613"/>
      <c r="Y29" s="614"/>
      <c r="Z29" s="615">
        <v>12.4</v>
      </c>
      <c r="AA29" s="677"/>
      <c r="AB29" s="677"/>
      <c r="AC29" s="679"/>
      <c r="AD29" s="618" t="s">
        <v>118</v>
      </c>
      <c r="AE29" s="613"/>
      <c r="AF29" s="613"/>
      <c r="AG29" s="613"/>
      <c r="AH29" s="613"/>
      <c r="AI29" s="613"/>
      <c r="AJ29" s="613"/>
      <c r="AK29" s="614"/>
      <c r="AL29" s="615" t="s">
        <v>118</v>
      </c>
      <c r="AM29" s="677"/>
      <c r="AN29" s="677"/>
      <c r="AO29" s="678"/>
      <c r="AP29" s="680" t="s">
        <v>269</v>
      </c>
      <c r="AQ29" s="681"/>
      <c r="AR29" s="681"/>
      <c r="AS29" s="681"/>
      <c r="AT29" s="681"/>
      <c r="AU29" s="681"/>
      <c r="AV29" s="681"/>
      <c r="AW29" s="681"/>
      <c r="AX29" s="681"/>
      <c r="AY29" s="681"/>
      <c r="AZ29" s="681"/>
      <c r="BA29" s="681"/>
      <c r="BB29" s="681"/>
      <c r="BC29" s="682"/>
      <c r="BD29" s="612">
        <v>11741</v>
      </c>
      <c r="BE29" s="613"/>
      <c r="BF29" s="613"/>
      <c r="BG29" s="613"/>
      <c r="BH29" s="613"/>
      <c r="BI29" s="613"/>
      <c r="BJ29" s="613"/>
      <c r="BK29" s="614"/>
      <c r="BL29" s="676">
        <v>0</v>
      </c>
      <c r="BM29" s="676"/>
      <c r="BN29" s="676"/>
      <c r="BO29" s="676"/>
      <c r="BP29" s="671" t="s">
        <v>118</v>
      </c>
      <c r="BQ29" s="671"/>
      <c r="BR29" s="671"/>
      <c r="BS29" s="671"/>
      <c r="BT29" s="671"/>
      <c r="BU29" s="671"/>
      <c r="BV29" s="671"/>
      <c r="BW29" s="672"/>
      <c r="BY29" s="680" t="s">
        <v>270</v>
      </c>
      <c r="BZ29" s="697"/>
      <c r="CA29" s="697"/>
      <c r="CB29" s="697"/>
      <c r="CC29" s="697"/>
      <c r="CD29" s="697"/>
      <c r="CE29" s="697"/>
      <c r="CF29" s="697"/>
      <c r="CG29" s="697"/>
      <c r="CH29" s="697"/>
      <c r="CI29" s="697"/>
      <c r="CJ29" s="697"/>
      <c r="CK29" s="697"/>
      <c r="CL29" s="682"/>
      <c r="CM29" s="612" t="s">
        <v>118</v>
      </c>
      <c r="CN29" s="613"/>
      <c r="CO29" s="613"/>
      <c r="CP29" s="613"/>
      <c r="CQ29" s="613"/>
      <c r="CR29" s="613"/>
      <c r="CS29" s="613"/>
      <c r="CT29" s="614"/>
      <c r="CU29" s="615" t="s">
        <v>118</v>
      </c>
      <c r="CV29" s="677"/>
      <c r="CW29" s="677"/>
      <c r="CX29" s="679"/>
      <c r="CY29" s="618" t="s">
        <v>118</v>
      </c>
      <c r="CZ29" s="613"/>
      <c r="DA29" s="613"/>
      <c r="DB29" s="613"/>
      <c r="DC29" s="613"/>
      <c r="DD29" s="613"/>
      <c r="DE29" s="613"/>
      <c r="DF29" s="613"/>
      <c r="DG29" s="613"/>
      <c r="DH29" s="613"/>
      <c r="DI29" s="613"/>
      <c r="DJ29" s="613"/>
      <c r="DK29" s="614"/>
      <c r="DL29" s="618" t="s">
        <v>118</v>
      </c>
      <c r="DM29" s="613"/>
      <c r="DN29" s="613"/>
      <c r="DO29" s="613"/>
      <c r="DP29" s="613"/>
      <c r="DQ29" s="613"/>
      <c r="DR29" s="613"/>
      <c r="DS29" s="613"/>
      <c r="DT29" s="613"/>
      <c r="DU29" s="613"/>
      <c r="DV29" s="613"/>
      <c r="DW29" s="613"/>
      <c r="DX29" s="696"/>
    </row>
    <row r="30" spans="2:128" ht="11.25" customHeight="1" x14ac:dyDescent="0.15">
      <c r="B30" s="609" t="s">
        <v>271</v>
      </c>
      <c r="C30" s="610"/>
      <c r="D30" s="610"/>
      <c r="E30" s="610"/>
      <c r="F30" s="610"/>
      <c r="G30" s="610"/>
      <c r="H30" s="610"/>
      <c r="I30" s="610"/>
      <c r="J30" s="610"/>
      <c r="K30" s="610"/>
      <c r="L30" s="610"/>
      <c r="M30" s="610"/>
      <c r="N30" s="610"/>
      <c r="O30" s="610"/>
      <c r="P30" s="610"/>
      <c r="Q30" s="611"/>
      <c r="R30" s="612" t="s">
        <v>118</v>
      </c>
      <c r="S30" s="613"/>
      <c r="T30" s="613"/>
      <c r="U30" s="613"/>
      <c r="V30" s="613"/>
      <c r="W30" s="613"/>
      <c r="X30" s="613"/>
      <c r="Y30" s="614"/>
      <c r="Z30" s="615" t="s">
        <v>118</v>
      </c>
      <c r="AA30" s="677"/>
      <c r="AB30" s="677"/>
      <c r="AC30" s="679"/>
      <c r="AD30" s="618" t="s">
        <v>118</v>
      </c>
      <c r="AE30" s="613"/>
      <c r="AF30" s="613"/>
      <c r="AG30" s="613"/>
      <c r="AH30" s="613"/>
      <c r="AI30" s="613"/>
      <c r="AJ30" s="613"/>
      <c r="AK30" s="614"/>
      <c r="AL30" s="615" t="s">
        <v>118</v>
      </c>
      <c r="AM30" s="677"/>
      <c r="AN30" s="677"/>
      <c r="AO30" s="678"/>
      <c r="AP30" s="680" t="s">
        <v>272</v>
      </c>
      <c r="AQ30" s="681"/>
      <c r="AR30" s="681"/>
      <c r="AS30" s="681"/>
      <c r="AT30" s="681"/>
      <c r="AU30" s="681"/>
      <c r="AV30" s="681"/>
      <c r="AW30" s="681"/>
      <c r="AX30" s="681"/>
      <c r="AY30" s="681"/>
      <c r="AZ30" s="681"/>
      <c r="BA30" s="681"/>
      <c r="BB30" s="681"/>
      <c r="BC30" s="682"/>
      <c r="BD30" s="612">
        <v>11741</v>
      </c>
      <c r="BE30" s="613"/>
      <c r="BF30" s="613"/>
      <c r="BG30" s="613"/>
      <c r="BH30" s="613"/>
      <c r="BI30" s="613"/>
      <c r="BJ30" s="613"/>
      <c r="BK30" s="614"/>
      <c r="BL30" s="676">
        <v>0</v>
      </c>
      <c r="BM30" s="676"/>
      <c r="BN30" s="676"/>
      <c r="BO30" s="676"/>
      <c r="BP30" s="671" t="s">
        <v>118</v>
      </c>
      <c r="BQ30" s="671"/>
      <c r="BR30" s="671"/>
      <c r="BS30" s="671"/>
      <c r="BT30" s="671"/>
      <c r="BU30" s="671"/>
      <c r="BV30" s="671"/>
      <c r="BW30" s="672"/>
      <c r="BY30" s="680" t="s">
        <v>273</v>
      </c>
      <c r="BZ30" s="697"/>
      <c r="CA30" s="697"/>
      <c r="CB30" s="697"/>
      <c r="CC30" s="697"/>
      <c r="CD30" s="697"/>
      <c r="CE30" s="697"/>
      <c r="CF30" s="697"/>
      <c r="CG30" s="697"/>
      <c r="CH30" s="697"/>
      <c r="CI30" s="697"/>
      <c r="CJ30" s="697"/>
      <c r="CK30" s="697"/>
      <c r="CL30" s="682"/>
      <c r="CM30" s="612">
        <v>240772</v>
      </c>
      <c r="CN30" s="613"/>
      <c r="CO30" s="613"/>
      <c r="CP30" s="613"/>
      <c r="CQ30" s="613"/>
      <c r="CR30" s="613"/>
      <c r="CS30" s="613"/>
      <c r="CT30" s="614"/>
      <c r="CU30" s="615">
        <v>0</v>
      </c>
      <c r="CV30" s="677"/>
      <c r="CW30" s="677"/>
      <c r="CX30" s="679"/>
      <c r="CY30" s="618" t="s">
        <v>118</v>
      </c>
      <c r="CZ30" s="613"/>
      <c r="DA30" s="613"/>
      <c r="DB30" s="613"/>
      <c r="DC30" s="613"/>
      <c r="DD30" s="613"/>
      <c r="DE30" s="613"/>
      <c r="DF30" s="613"/>
      <c r="DG30" s="613"/>
      <c r="DH30" s="613"/>
      <c r="DI30" s="613"/>
      <c r="DJ30" s="613"/>
      <c r="DK30" s="614"/>
      <c r="DL30" s="618">
        <v>240772</v>
      </c>
      <c r="DM30" s="613"/>
      <c r="DN30" s="613"/>
      <c r="DO30" s="613"/>
      <c r="DP30" s="613"/>
      <c r="DQ30" s="613"/>
      <c r="DR30" s="613"/>
      <c r="DS30" s="613"/>
      <c r="DT30" s="613"/>
      <c r="DU30" s="613"/>
      <c r="DV30" s="613"/>
      <c r="DW30" s="613"/>
      <c r="DX30" s="696"/>
    </row>
    <row r="31" spans="2:128" ht="11.25" customHeight="1" x14ac:dyDescent="0.15">
      <c r="B31" s="609" t="s">
        <v>274</v>
      </c>
      <c r="C31" s="610"/>
      <c r="D31" s="610"/>
      <c r="E31" s="610"/>
      <c r="F31" s="610"/>
      <c r="G31" s="610"/>
      <c r="H31" s="610"/>
      <c r="I31" s="610"/>
      <c r="J31" s="610"/>
      <c r="K31" s="610"/>
      <c r="L31" s="610"/>
      <c r="M31" s="610"/>
      <c r="N31" s="610"/>
      <c r="O31" s="610"/>
      <c r="P31" s="610"/>
      <c r="Q31" s="611"/>
      <c r="R31" s="612">
        <v>734895</v>
      </c>
      <c r="S31" s="613"/>
      <c r="T31" s="613"/>
      <c r="U31" s="613"/>
      <c r="V31" s="613"/>
      <c r="W31" s="613"/>
      <c r="X31" s="613"/>
      <c r="Y31" s="614"/>
      <c r="Z31" s="615">
        <v>0.1</v>
      </c>
      <c r="AA31" s="677"/>
      <c r="AB31" s="677"/>
      <c r="AC31" s="679"/>
      <c r="AD31" s="618">
        <v>184799</v>
      </c>
      <c r="AE31" s="613"/>
      <c r="AF31" s="613"/>
      <c r="AG31" s="613"/>
      <c r="AH31" s="613"/>
      <c r="AI31" s="613"/>
      <c r="AJ31" s="613"/>
      <c r="AK31" s="614"/>
      <c r="AL31" s="615">
        <v>0.1</v>
      </c>
      <c r="AM31" s="677"/>
      <c r="AN31" s="677"/>
      <c r="AO31" s="678"/>
      <c r="AP31" s="680" t="s">
        <v>275</v>
      </c>
      <c r="AQ31" s="681"/>
      <c r="AR31" s="681"/>
      <c r="AS31" s="681"/>
      <c r="AT31" s="681"/>
      <c r="AU31" s="681"/>
      <c r="AV31" s="681"/>
      <c r="AW31" s="681"/>
      <c r="AX31" s="681"/>
      <c r="AY31" s="681"/>
      <c r="AZ31" s="681"/>
      <c r="BA31" s="681"/>
      <c r="BB31" s="681"/>
      <c r="BC31" s="682"/>
      <c r="BD31" s="612" t="s">
        <v>118</v>
      </c>
      <c r="BE31" s="613"/>
      <c r="BF31" s="613"/>
      <c r="BG31" s="613"/>
      <c r="BH31" s="613"/>
      <c r="BI31" s="613"/>
      <c r="BJ31" s="613"/>
      <c r="BK31" s="614"/>
      <c r="BL31" s="676" t="s">
        <v>118</v>
      </c>
      <c r="BM31" s="676"/>
      <c r="BN31" s="676"/>
      <c r="BO31" s="676"/>
      <c r="BP31" s="671" t="s">
        <v>118</v>
      </c>
      <c r="BQ31" s="671"/>
      <c r="BR31" s="671"/>
      <c r="BS31" s="671"/>
      <c r="BT31" s="671"/>
      <c r="BU31" s="671"/>
      <c r="BV31" s="671"/>
      <c r="BW31" s="672"/>
      <c r="BY31" s="609" t="s">
        <v>276</v>
      </c>
      <c r="BZ31" s="610"/>
      <c r="CA31" s="610"/>
      <c r="CB31" s="610"/>
      <c r="CC31" s="610"/>
      <c r="CD31" s="610"/>
      <c r="CE31" s="610"/>
      <c r="CF31" s="610"/>
      <c r="CG31" s="610"/>
      <c r="CH31" s="610"/>
      <c r="CI31" s="610"/>
      <c r="CJ31" s="610"/>
      <c r="CK31" s="610"/>
      <c r="CL31" s="611"/>
      <c r="CM31" s="612" t="s">
        <v>118</v>
      </c>
      <c r="CN31" s="613"/>
      <c r="CO31" s="613"/>
      <c r="CP31" s="613"/>
      <c r="CQ31" s="613"/>
      <c r="CR31" s="613"/>
      <c r="CS31" s="613"/>
      <c r="CT31" s="614"/>
      <c r="CU31" s="615" t="s">
        <v>118</v>
      </c>
      <c r="CV31" s="677"/>
      <c r="CW31" s="677"/>
      <c r="CX31" s="679"/>
      <c r="CY31" s="618" t="s">
        <v>118</v>
      </c>
      <c r="CZ31" s="613"/>
      <c r="DA31" s="613"/>
      <c r="DB31" s="613"/>
      <c r="DC31" s="613"/>
      <c r="DD31" s="613"/>
      <c r="DE31" s="613"/>
      <c r="DF31" s="613"/>
      <c r="DG31" s="613"/>
      <c r="DH31" s="613"/>
      <c r="DI31" s="613"/>
      <c r="DJ31" s="613"/>
      <c r="DK31" s="614"/>
      <c r="DL31" s="618" t="s">
        <v>118</v>
      </c>
      <c r="DM31" s="613"/>
      <c r="DN31" s="613"/>
      <c r="DO31" s="613"/>
      <c r="DP31" s="613"/>
      <c r="DQ31" s="613"/>
      <c r="DR31" s="613"/>
      <c r="DS31" s="613"/>
      <c r="DT31" s="613"/>
      <c r="DU31" s="613"/>
      <c r="DV31" s="613"/>
      <c r="DW31" s="613"/>
      <c r="DX31" s="696"/>
    </row>
    <row r="32" spans="2:128" ht="11.25" customHeight="1" x14ac:dyDescent="0.15">
      <c r="B32" s="609" t="s">
        <v>277</v>
      </c>
      <c r="C32" s="610"/>
      <c r="D32" s="610"/>
      <c r="E32" s="610"/>
      <c r="F32" s="610"/>
      <c r="G32" s="610"/>
      <c r="H32" s="610"/>
      <c r="I32" s="610"/>
      <c r="J32" s="610"/>
      <c r="K32" s="610"/>
      <c r="L32" s="610"/>
      <c r="M32" s="610"/>
      <c r="N32" s="610"/>
      <c r="O32" s="610"/>
      <c r="P32" s="610"/>
      <c r="Q32" s="611"/>
      <c r="R32" s="612">
        <v>39537</v>
      </c>
      <c r="S32" s="613"/>
      <c r="T32" s="613"/>
      <c r="U32" s="613"/>
      <c r="V32" s="613"/>
      <c r="W32" s="613"/>
      <c r="X32" s="613"/>
      <c r="Y32" s="614"/>
      <c r="Z32" s="615">
        <v>0</v>
      </c>
      <c r="AA32" s="677"/>
      <c r="AB32" s="677"/>
      <c r="AC32" s="679"/>
      <c r="AD32" s="618" t="s">
        <v>118</v>
      </c>
      <c r="AE32" s="613"/>
      <c r="AF32" s="613"/>
      <c r="AG32" s="613"/>
      <c r="AH32" s="613"/>
      <c r="AI32" s="613"/>
      <c r="AJ32" s="613"/>
      <c r="AK32" s="614"/>
      <c r="AL32" s="615" t="s">
        <v>118</v>
      </c>
      <c r="AM32" s="677"/>
      <c r="AN32" s="677"/>
      <c r="AO32" s="678"/>
      <c r="AP32" s="680" t="s">
        <v>278</v>
      </c>
      <c r="AQ32" s="681"/>
      <c r="AR32" s="681"/>
      <c r="AS32" s="681"/>
      <c r="AT32" s="681"/>
      <c r="AU32" s="681"/>
      <c r="AV32" s="681"/>
      <c r="AW32" s="681"/>
      <c r="AX32" s="681"/>
      <c r="AY32" s="681"/>
      <c r="AZ32" s="681"/>
      <c r="BA32" s="681"/>
      <c r="BB32" s="681"/>
      <c r="BC32" s="682"/>
      <c r="BD32" s="612" t="s">
        <v>118</v>
      </c>
      <c r="BE32" s="613"/>
      <c r="BF32" s="613"/>
      <c r="BG32" s="613"/>
      <c r="BH32" s="613"/>
      <c r="BI32" s="613"/>
      <c r="BJ32" s="613"/>
      <c r="BK32" s="614"/>
      <c r="BL32" s="676" t="s">
        <v>118</v>
      </c>
      <c r="BM32" s="676"/>
      <c r="BN32" s="676"/>
      <c r="BO32" s="676"/>
      <c r="BP32" s="671" t="s">
        <v>118</v>
      </c>
      <c r="BQ32" s="671"/>
      <c r="BR32" s="671"/>
      <c r="BS32" s="671"/>
      <c r="BT32" s="671"/>
      <c r="BU32" s="671"/>
      <c r="BV32" s="671"/>
      <c r="BW32" s="672"/>
      <c r="BY32" s="591" t="s">
        <v>279</v>
      </c>
      <c r="BZ32" s="592"/>
      <c r="CA32" s="592"/>
      <c r="CB32" s="592"/>
      <c r="CC32" s="592"/>
      <c r="CD32" s="592"/>
      <c r="CE32" s="592"/>
      <c r="CF32" s="592"/>
      <c r="CG32" s="592"/>
      <c r="CH32" s="592"/>
      <c r="CI32" s="592"/>
      <c r="CJ32" s="592"/>
      <c r="CK32" s="592"/>
      <c r="CL32" s="593"/>
      <c r="CM32" s="612">
        <v>530771463</v>
      </c>
      <c r="CN32" s="613"/>
      <c r="CO32" s="613"/>
      <c r="CP32" s="613"/>
      <c r="CQ32" s="613"/>
      <c r="CR32" s="613"/>
      <c r="CS32" s="613"/>
      <c r="CT32" s="614"/>
      <c r="CU32" s="597">
        <v>100</v>
      </c>
      <c r="CV32" s="694"/>
      <c r="CW32" s="694"/>
      <c r="CX32" s="695"/>
      <c r="CY32" s="618">
        <v>113083381</v>
      </c>
      <c r="CZ32" s="613"/>
      <c r="DA32" s="613"/>
      <c r="DB32" s="613"/>
      <c r="DC32" s="613"/>
      <c r="DD32" s="613"/>
      <c r="DE32" s="613"/>
      <c r="DF32" s="613"/>
      <c r="DG32" s="613"/>
      <c r="DH32" s="613"/>
      <c r="DI32" s="613"/>
      <c r="DJ32" s="613"/>
      <c r="DK32" s="614"/>
      <c r="DL32" s="618">
        <v>342078494</v>
      </c>
      <c r="DM32" s="613"/>
      <c r="DN32" s="613"/>
      <c r="DO32" s="613"/>
      <c r="DP32" s="613"/>
      <c r="DQ32" s="613"/>
      <c r="DR32" s="613"/>
      <c r="DS32" s="613"/>
      <c r="DT32" s="613"/>
      <c r="DU32" s="613"/>
      <c r="DV32" s="613"/>
      <c r="DW32" s="613"/>
      <c r="DX32" s="696"/>
    </row>
    <row r="33" spans="2:128" ht="11.25" customHeight="1" x14ac:dyDescent="0.15">
      <c r="B33" s="609" t="s">
        <v>280</v>
      </c>
      <c r="C33" s="610"/>
      <c r="D33" s="610"/>
      <c r="E33" s="610"/>
      <c r="F33" s="610"/>
      <c r="G33" s="610"/>
      <c r="H33" s="610"/>
      <c r="I33" s="610"/>
      <c r="J33" s="610"/>
      <c r="K33" s="610"/>
      <c r="L33" s="610"/>
      <c r="M33" s="610"/>
      <c r="N33" s="610"/>
      <c r="O33" s="610"/>
      <c r="P33" s="610"/>
      <c r="Q33" s="611"/>
      <c r="R33" s="612">
        <v>4031980</v>
      </c>
      <c r="S33" s="613"/>
      <c r="T33" s="613"/>
      <c r="U33" s="613"/>
      <c r="V33" s="613"/>
      <c r="W33" s="613"/>
      <c r="X33" s="613"/>
      <c r="Y33" s="614"/>
      <c r="Z33" s="615">
        <v>0.7</v>
      </c>
      <c r="AA33" s="677"/>
      <c r="AB33" s="677"/>
      <c r="AC33" s="679"/>
      <c r="AD33" s="618" t="s">
        <v>118</v>
      </c>
      <c r="AE33" s="613"/>
      <c r="AF33" s="613"/>
      <c r="AG33" s="613"/>
      <c r="AH33" s="613"/>
      <c r="AI33" s="613"/>
      <c r="AJ33" s="613"/>
      <c r="AK33" s="614"/>
      <c r="AL33" s="615" t="s">
        <v>118</v>
      </c>
      <c r="AM33" s="677"/>
      <c r="AN33" s="677"/>
      <c r="AO33" s="678"/>
      <c r="AP33" s="609" t="s">
        <v>153</v>
      </c>
      <c r="AQ33" s="610"/>
      <c r="AR33" s="610"/>
      <c r="AS33" s="610"/>
      <c r="AT33" s="610"/>
      <c r="AU33" s="610"/>
      <c r="AV33" s="610"/>
      <c r="AW33" s="610"/>
      <c r="AX33" s="610"/>
      <c r="AY33" s="610"/>
      <c r="AZ33" s="610"/>
      <c r="BA33" s="610"/>
      <c r="BB33" s="610"/>
      <c r="BC33" s="611"/>
      <c r="BD33" s="612">
        <v>167528005</v>
      </c>
      <c r="BE33" s="613"/>
      <c r="BF33" s="613"/>
      <c r="BG33" s="613"/>
      <c r="BH33" s="613"/>
      <c r="BI33" s="613"/>
      <c r="BJ33" s="613"/>
      <c r="BK33" s="614"/>
      <c r="BL33" s="676">
        <v>100</v>
      </c>
      <c r="BM33" s="676"/>
      <c r="BN33" s="676"/>
      <c r="BO33" s="676"/>
      <c r="BP33" s="671">
        <v>1302408</v>
      </c>
      <c r="BQ33" s="671"/>
      <c r="BR33" s="671"/>
      <c r="BS33" s="671"/>
      <c r="BT33" s="671"/>
      <c r="BU33" s="671"/>
      <c r="BV33" s="671"/>
      <c r="BW33" s="672"/>
      <c r="BY33" s="673" t="s">
        <v>281</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15">
      <c r="B34" s="609" t="s">
        <v>282</v>
      </c>
      <c r="C34" s="610"/>
      <c r="D34" s="610"/>
      <c r="E34" s="610"/>
      <c r="F34" s="610"/>
      <c r="G34" s="610"/>
      <c r="H34" s="610"/>
      <c r="I34" s="610"/>
      <c r="J34" s="610"/>
      <c r="K34" s="610"/>
      <c r="L34" s="610"/>
      <c r="M34" s="610"/>
      <c r="N34" s="610"/>
      <c r="O34" s="610"/>
      <c r="P34" s="610"/>
      <c r="Q34" s="611"/>
      <c r="R34" s="612">
        <v>13845463</v>
      </c>
      <c r="S34" s="613"/>
      <c r="T34" s="613"/>
      <c r="U34" s="613"/>
      <c r="V34" s="613"/>
      <c r="W34" s="613"/>
      <c r="X34" s="613"/>
      <c r="Y34" s="614"/>
      <c r="Z34" s="615">
        <v>2.6</v>
      </c>
      <c r="AA34" s="677"/>
      <c r="AB34" s="677"/>
      <c r="AC34" s="679"/>
      <c r="AD34" s="618" t="s">
        <v>118</v>
      </c>
      <c r="AE34" s="613"/>
      <c r="AF34" s="613"/>
      <c r="AG34" s="613"/>
      <c r="AH34" s="613"/>
      <c r="AI34" s="613"/>
      <c r="AJ34" s="613"/>
      <c r="AK34" s="614"/>
      <c r="AL34" s="615" t="s">
        <v>118</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190</v>
      </c>
      <c r="BZ34" s="674"/>
      <c r="CA34" s="674"/>
      <c r="CB34" s="674"/>
      <c r="CC34" s="674"/>
      <c r="CD34" s="674"/>
      <c r="CE34" s="674"/>
      <c r="CF34" s="674"/>
      <c r="CG34" s="674"/>
      <c r="CH34" s="674"/>
      <c r="CI34" s="674"/>
      <c r="CJ34" s="674"/>
      <c r="CK34" s="674"/>
      <c r="CL34" s="675"/>
      <c r="CM34" s="673" t="s">
        <v>283</v>
      </c>
      <c r="CN34" s="674"/>
      <c r="CO34" s="674"/>
      <c r="CP34" s="674"/>
      <c r="CQ34" s="674"/>
      <c r="CR34" s="674"/>
      <c r="CS34" s="674"/>
      <c r="CT34" s="675"/>
      <c r="CU34" s="673" t="s">
        <v>284</v>
      </c>
      <c r="CV34" s="674"/>
      <c r="CW34" s="674"/>
      <c r="CX34" s="675"/>
      <c r="CY34" s="673" t="s">
        <v>285</v>
      </c>
      <c r="CZ34" s="674"/>
      <c r="DA34" s="674"/>
      <c r="DB34" s="674"/>
      <c r="DC34" s="674"/>
      <c r="DD34" s="674"/>
      <c r="DE34" s="674"/>
      <c r="DF34" s="675"/>
      <c r="DG34" s="691" t="s">
        <v>286</v>
      </c>
      <c r="DH34" s="692"/>
      <c r="DI34" s="692"/>
      <c r="DJ34" s="692"/>
      <c r="DK34" s="692"/>
      <c r="DL34" s="692"/>
      <c r="DM34" s="692"/>
      <c r="DN34" s="692"/>
      <c r="DO34" s="692"/>
      <c r="DP34" s="692"/>
      <c r="DQ34" s="693"/>
      <c r="DR34" s="673" t="s">
        <v>287</v>
      </c>
      <c r="DS34" s="674"/>
      <c r="DT34" s="674"/>
      <c r="DU34" s="674"/>
      <c r="DV34" s="674"/>
      <c r="DW34" s="674"/>
      <c r="DX34" s="675"/>
    </row>
    <row r="35" spans="2:128" ht="11.25" customHeight="1" x14ac:dyDescent="0.15">
      <c r="B35" s="609" t="s">
        <v>288</v>
      </c>
      <c r="C35" s="610"/>
      <c r="D35" s="610"/>
      <c r="E35" s="610"/>
      <c r="F35" s="610"/>
      <c r="G35" s="610"/>
      <c r="H35" s="610"/>
      <c r="I35" s="610"/>
      <c r="J35" s="610"/>
      <c r="K35" s="610"/>
      <c r="L35" s="610"/>
      <c r="M35" s="610"/>
      <c r="N35" s="610"/>
      <c r="O35" s="610"/>
      <c r="P35" s="610"/>
      <c r="Q35" s="611"/>
      <c r="R35" s="612">
        <v>54328983</v>
      </c>
      <c r="S35" s="613"/>
      <c r="T35" s="613"/>
      <c r="U35" s="613"/>
      <c r="V35" s="613"/>
      <c r="W35" s="613"/>
      <c r="X35" s="613"/>
      <c r="Y35" s="614"/>
      <c r="Z35" s="615">
        <v>10</v>
      </c>
      <c r="AA35" s="677"/>
      <c r="AB35" s="677"/>
      <c r="AC35" s="679"/>
      <c r="AD35" s="618">
        <v>164266</v>
      </c>
      <c r="AE35" s="613"/>
      <c r="AF35" s="613"/>
      <c r="AG35" s="613"/>
      <c r="AH35" s="613"/>
      <c r="AI35" s="613"/>
      <c r="AJ35" s="613"/>
      <c r="AK35" s="614"/>
      <c r="AL35" s="615">
        <v>0.1</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289</v>
      </c>
      <c r="BZ35" s="666"/>
      <c r="CA35" s="666"/>
      <c r="CB35" s="666"/>
      <c r="CC35" s="666"/>
      <c r="CD35" s="666"/>
      <c r="CE35" s="666"/>
      <c r="CF35" s="666"/>
      <c r="CG35" s="666"/>
      <c r="CH35" s="666"/>
      <c r="CI35" s="666"/>
      <c r="CJ35" s="666"/>
      <c r="CK35" s="666"/>
      <c r="CL35" s="667"/>
      <c r="CM35" s="686">
        <v>231051775</v>
      </c>
      <c r="CN35" s="687"/>
      <c r="CO35" s="687"/>
      <c r="CP35" s="687"/>
      <c r="CQ35" s="687"/>
      <c r="CR35" s="687"/>
      <c r="CS35" s="687"/>
      <c r="CT35" s="688"/>
      <c r="CU35" s="683">
        <v>43.5</v>
      </c>
      <c r="CV35" s="684"/>
      <c r="CW35" s="684"/>
      <c r="CX35" s="689"/>
      <c r="CY35" s="690">
        <v>205800323</v>
      </c>
      <c r="CZ35" s="687"/>
      <c r="DA35" s="687"/>
      <c r="DB35" s="687"/>
      <c r="DC35" s="687"/>
      <c r="DD35" s="687"/>
      <c r="DE35" s="687"/>
      <c r="DF35" s="688"/>
      <c r="DG35" s="690">
        <v>200317948</v>
      </c>
      <c r="DH35" s="687"/>
      <c r="DI35" s="687"/>
      <c r="DJ35" s="687"/>
      <c r="DK35" s="687"/>
      <c r="DL35" s="687"/>
      <c r="DM35" s="687"/>
      <c r="DN35" s="687"/>
      <c r="DO35" s="687"/>
      <c r="DP35" s="687"/>
      <c r="DQ35" s="688"/>
      <c r="DR35" s="683">
        <v>65.400000000000006</v>
      </c>
      <c r="DS35" s="684"/>
      <c r="DT35" s="684"/>
      <c r="DU35" s="684"/>
      <c r="DV35" s="684"/>
      <c r="DW35" s="684"/>
      <c r="DX35" s="685"/>
    </row>
    <row r="36" spans="2:128" ht="11.25" customHeight="1" x14ac:dyDescent="0.15">
      <c r="B36" s="609" t="s">
        <v>290</v>
      </c>
      <c r="C36" s="610"/>
      <c r="D36" s="610"/>
      <c r="E36" s="610"/>
      <c r="F36" s="610"/>
      <c r="G36" s="610"/>
      <c r="H36" s="610"/>
      <c r="I36" s="610"/>
      <c r="J36" s="610"/>
      <c r="K36" s="610"/>
      <c r="L36" s="610"/>
      <c r="M36" s="610"/>
      <c r="N36" s="610"/>
      <c r="O36" s="610"/>
      <c r="P36" s="610"/>
      <c r="Q36" s="611"/>
      <c r="R36" s="612">
        <v>76403000</v>
      </c>
      <c r="S36" s="613"/>
      <c r="T36" s="613"/>
      <c r="U36" s="613"/>
      <c r="V36" s="613"/>
      <c r="W36" s="613"/>
      <c r="X36" s="613"/>
      <c r="Y36" s="614"/>
      <c r="Z36" s="615">
        <v>14.1</v>
      </c>
      <c r="AA36" s="677"/>
      <c r="AB36" s="677"/>
      <c r="AC36" s="679"/>
      <c r="AD36" s="618" t="s">
        <v>118</v>
      </c>
      <c r="AE36" s="613"/>
      <c r="AF36" s="613"/>
      <c r="AG36" s="613"/>
      <c r="AH36" s="613"/>
      <c r="AI36" s="613"/>
      <c r="AJ36" s="613"/>
      <c r="AK36" s="614"/>
      <c r="AL36" s="615" t="s">
        <v>118</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291</v>
      </c>
      <c r="BZ36" s="610"/>
      <c r="CA36" s="610"/>
      <c r="CB36" s="610"/>
      <c r="CC36" s="610"/>
      <c r="CD36" s="610"/>
      <c r="CE36" s="610"/>
      <c r="CF36" s="610"/>
      <c r="CG36" s="610"/>
      <c r="CH36" s="610"/>
      <c r="CI36" s="610"/>
      <c r="CJ36" s="610"/>
      <c r="CK36" s="610"/>
      <c r="CL36" s="611"/>
      <c r="CM36" s="612">
        <v>129042561</v>
      </c>
      <c r="CN36" s="619"/>
      <c r="CO36" s="619"/>
      <c r="CP36" s="619"/>
      <c r="CQ36" s="619"/>
      <c r="CR36" s="619"/>
      <c r="CS36" s="619"/>
      <c r="CT36" s="620"/>
      <c r="CU36" s="615">
        <v>24.3</v>
      </c>
      <c r="CV36" s="616"/>
      <c r="CW36" s="616"/>
      <c r="CX36" s="617"/>
      <c r="CY36" s="618">
        <v>108828843</v>
      </c>
      <c r="CZ36" s="619"/>
      <c r="DA36" s="619"/>
      <c r="DB36" s="619"/>
      <c r="DC36" s="619"/>
      <c r="DD36" s="619"/>
      <c r="DE36" s="619"/>
      <c r="DF36" s="620"/>
      <c r="DG36" s="618">
        <v>106346468</v>
      </c>
      <c r="DH36" s="619"/>
      <c r="DI36" s="619"/>
      <c r="DJ36" s="619"/>
      <c r="DK36" s="619"/>
      <c r="DL36" s="619"/>
      <c r="DM36" s="619"/>
      <c r="DN36" s="619"/>
      <c r="DO36" s="619"/>
      <c r="DP36" s="619"/>
      <c r="DQ36" s="620"/>
      <c r="DR36" s="615">
        <v>34.700000000000003</v>
      </c>
      <c r="DS36" s="616"/>
      <c r="DT36" s="616"/>
      <c r="DU36" s="616"/>
      <c r="DV36" s="616"/>
      <c r="DW36" s="616"/>
      <c r="DX36" s="636"/>
    </row>
    <row r="37" spans="2:128" ht="11.25" customHeight="1" x14ac:dyDescent="0.15">
      <c r="B37" s="609" t="s">
        <v>292</v>
      </c>
      <c r="C37" s="610"/>
      <c r="D37" s="610"/>
      <c r="E37" s="610"/>
      <c r="F37" s="610"/>
      <c r="G37" s="610"/>
      <c r="H37" s="610"/>
      <c r="I37" s="610"/>
      <c r="J37" s="610"/>
      <c r="K37" s="610"/>
      <c r="L37" s="610"/>
      <c r="M37" s="610"/>
      <c r="N37" s="610"/>
      <c r="O37" s="610"/>
      <c r="P37" s="610"/>
      <c r="Q37" s="611"/>
      <c r="R37" s="612" t="s">
        <v>118</v>
      </c>
      <c r="S37" s="613"/>
      <c r="T37" s="613"/>
      <c r="U37" s="613"/>
      <c r="V37" s="613"/>
      <c r="W37" s="613"/>
      <c r="X37" s="613"/>
      <c r="Y37" s="614"/>
      <c r="Z37" s="615" t="s">
        <v>118</v>
      </c>
      <c r="AA37" s="677"/>
      <c r="AB37" s="677"/>
      <c r="AC37" s="679"/>
      <c r="AD37" s="618" t="s">
        <v>118</v>
      </c>
      <c r="AE37" s="613"/>
      <c r="AF37" s="613"/>
      <c r="AG37" s="613"/>
      <c r="AH37" s="613"/>
      <c r="AI37" s="613"/>
      <c r="AJ37" s="613"/>
      <c r="AK37" s="614"/>
      <c r="AL37" s="615" t="s">
        <v>118</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293</v>
      </c>
      <c r="BZ37" s="610"/>
      <c r="CA37" s="610"/>
      <c r="CB37" s="610"/>
      <c r="CC37" s="610"/>
      <c r="CD37" s="610"/>
      <c r="CE37" s="610"/>
      <c r="CF37" s="610"/>
      <c r="CG37" s="610"/>
      <c r="CH37" s="610"/>
      <c r="CI37" s="610"/>
      <c r="CJ37" s="610"/>
      <c r="CK37" s="610"/>
      <c r="CL37" s="611"/>
      <c r="CM37" s="612">
        <v>93401226</v>
      </c>
      <c r="CN37" s="613"/>
      <c r="CO37" s="613"/>
      <c r="CP37" s="613"/>
      <c r="CQ37" s="613"/>
      <c r="CR37" s="613"/>
      <c r="CS37" s="613"/>
      <c r="CT37" s="614"/>
      <c r="CU37" s="615">
        <v>17.600000000000001</v>
      </c>
      <c r="CV37" s="616"/>
      <c r="CW37" s="616"/>
      <c r="CX37" s="617"/>
      <c r="CY37" s="618">
        <v>75632208</v>
      </c>
      <c r="CZ37" s="619"/>
      <c r="DA37" s="619"/>
      <c r="DB37" s="619"/>
      <c r="DC37" s="619"/>
      <c r="DD37" s="619"/>
      <c r="DE37" s="619"/>
      <c r="DF37" s="620"/>
      <c r="DG37" s="618">
        <v>75598826</v>
      </c>
      <c r="DH37" s="619"/>
      <c r="DI37" s="619"/>
      <c r="DJ37" s="619"/>
      <c r="DK37" s="619"/>
      <c r="DL37" s="619"/>
      <c r="DM37" s="619"/>
      <c r="DN37" s="619"/>
      <c r="DO37" s="619"/>
      <c r="DP37" s="619"/>
      <c r="DQ37" s="620"/>
      <c r="DR37" s="615">
        <v>24.7</v>
      </c>
      <c r="DS37" s="616"/>
      <c r="DT37" s="616"/>
      <c r="DU37" s="616"/>
      <c r="DV37" s="616"/>
      <c r="DW37" s="616"/>
      <c r="DX37" s="636"/>
    </row>
    <row r="38" spans="2:128" ht="11.25" customHeight="1" x14ac:dyDescent="0.15">
      <c r="B38" s="609" t="s">
        <v>294</v>
      </c>
      <c r="C38" s="610"/>
      <c r="D38" s="610"/>
      <c r="E38" s="610"/>
      <c r="F38" s="610"/>
      <c r="G38" s="610"/>
      <c r="H38" s="610"/>
      <c r="I38" s="610"/>
      <c r="J38" s="610"/>
      <c r="K38" s="610"/>
      <c r="L38" s="610"/>
      <c r="M38" s="610"/>
      <c r="N38" s="610"/>
      <c r="O38" s="610"/>
      <c r="P38" s="610"/>
      <c r="Q38" s="611"/>
      <c r="R38" s="612">
        <v>20860000</v>
      </c>
      <c r="S38" s="613"/>
      <c r="T38" s="613"/>
      <c r="U38" s="613"/>
      <c r="V38" s="613"/>
      <c r="W38" s="613"/>
      <c r="X38" s="613"/>
      <c r="Y38" s="614"/>
      <c r="Z38" s="615">
        <v>3.9</v>
      </c>
      <c r="AA38" s="677"/>
      <c r="AB38" s="677"/>
      <c r="AC38" s="679"/>
      <c r="AD38" s="618" t="s">
        <v>118</v>
      </c>
      <c r="AE38" s="613"/>
      <c r="AF38" s="613"/>
      <c r="AG38" s="613"/>
      <c r="AH38" s="613"/>
      <c r="AI38" s="613"/>
      <c r="AJ38" s="613"/>
      <c r="AK38" s="614"/>
      <c r="AL38" s="615" t="s">
        <v>118</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295</v>
      </c>
      <c r="BZ38" s="610"/>
      <c r="CA38" s="610"/>
      <c r="CB38" s="610"/>
      <c r="CC38" s="610"/>
      <c r="CD38" s="610"/>
      <c r="CE38" s="610"/>
      <c r="CF38" s="610"/>
      <c r="CG38" s="610"/>
      <c r="CH38" s="610"/>
      <c r="CI38" s="610"/>
      <c r="CJ38" s="610"/>
      <c r="CK38" s="610"/>
      <c r="CL38" s="611"/>
      <c r="CM38" s="612">
        <v>10810728</v>
      </c>
      <c r="CN38" s="619"/>
      <c r="CO38" s="619"/>
      <c r="CP38" s="619"/>
      <c r="CQ38" s="619"/>
      <c r="CR38" s="619"/>
      <c r="CS38" s="619"/>
      <c r="CT38" s="620"/>
      <c r="CU38" s="615">
        <v>2</v>
      </c>
      <c r="CV38" s="616"/>
      <c r="CW38" s="616"/>
      <c r="CX38" s="617"/>
      <c r="CY38" s="618">
        <v>6828005</v>
      </c>
      <c r="CZ38" s="619"/>
      <c r="DA38" s="619"/>
      <c r="DB38" s="619"/>
      <c r="DC38" s="619"/>
      <c r="DD38" s="619"/>
      <c r="DE38" s="619"/>
      <c r="DF38" s="620"/>
      <c r="DG38" s="618">
        <v>6828005</v>
      </c>
      <c r="DH38" s="619"/>
      <c r="DI38" s="619"/>
      <c r="DJ38" s="619"/>
      <c r="DK38" s="619"/>
      <c r="DL38" s="619"/>
      <c r="DM38" s="619"/>
      <c r="DN38" s="619"/>
      <c r="DO38" s="619"/>
      <c r="DP38" s="619"/>
      <c r="DQ38" s="620"/>
      <c r="DR38" s="615">
        <v>2.2000000000000002</v>
      </c>
      <c r="DS38" s="616"/>
      <c r="DT38" s="616"/>
      <c r="DU38" s="616"/>
      <c r="DV38" s="616"/>
      <c r="DW38" s="616"/>
      <c r="DX38" s="636"/>
    </row>
    <row r="39" spans="2:128" ht="11.25" customHeight="1" x14ac:dyDescent="0.15">
      <c r="B39" s="591" t="s">
        <v>296</v>
      </c>
      <c r="C39" s="592"/>
      <c r="D39" s="592"/>
      <c r="E39" s="592"/>
      <c r="F39" s="592"/>
      <c r="G39" s="592"/>
      <c r="H39" s="592"/>
      <c r="I39" s="592"/>
      <c r="J39" s="592"/>
      <c r="K39" s="592"/>
      <c r="L39" s="592"/>
      <c r="M39" s="592"/>
      <c r="N39" s="592"/>
      <c r="O39" s="592"/>
      <c r="P39" s="592"/>
      <c r="Q39" s="593"/>
      <c r="R39" s="612">
        <v>541721213</v>
      </c>
      <c r="S39" s="613"/>
      <c r="T39" s="613"/>
      <c r="U39" s="613"/>
      <c r="V39" s="613"/>
      <c r="W39" s="613"/>
      <c r="X39" s="613"/>
      <c r="Y39" s="614"/>
      <c r="Z39" s="676">
        <v>100</v>
      </c>
      <c r="AA39" s="676"/>
      <c r="AB39" s="676"/>
      <c r="AC39" s="676"/>
      <c r="AD39" s="671">
        <v>285343421</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297</v>
      </c>
      <c r="BZ39" s="610"/>
      <c r="CA39" s="610"/>
      <c r="CB39" s="610"/>
      <c r="CC39" s="610"/>
      <c r="CD39" s="610"/>
      <c r="CE39" s="610"/>
      <c r="CF39" s="610"/>
      <c r="CG39" s="610"/>
      <c r="CH39" s="610"/>
      <c r="CI39" s="610"/>
      <c r="CJ39" s="610"/>
      <c r="CK39" s="610"/>
      <c r="CL39" s="611"/>
      <c r="CM39" s="612">
        <v>91198486</v>
      </c>
      <c r="CN39" s="613"/>
      <c r="CO39" s="613"/>
      <c r="CP39" s="613"/>
      <c r="CQ39" s="613"/>
      <c r="CR39" s="613"/>
      <c r="CS39" s="613"/>
      <c r="CT39" s="614"/>
      <c r="CU39" s="615">
        <v>17.2</v>
      </c>
      <c r="CV39" s="616"/>
      <c r="CW39" s="616"/>
      <c r="CX39" s="617"/>
      <c r="CY39" s="618">
        <v>90143475</v>
      </c>
      <c r="CZ39" s="619"/>
      <c r="DA39" s="619"/>
      <c r="DB39" s="619"/>
      <c r="DC39" s="619"/>
      <c r="DD39" s="619"/>
      <c r="DE39" s="619"/>
      <c r="DF39" s="620"/>
      <c r="DG39" s="618">
        <v>87143475</v>
      </c>
      <c r="DH39" s="619"/>
      <c r="DI39" s="619"/>
      <c r="DJ39" s="619"/>
      <c r="DK39" s="619"/>
      <c r="DL39" s="619"/>
      <c r="DM39" s="619"/>
      <c r="DN39" s="619"/>
      <c r="DO39" s="619"/>
      <c r="DP39" s="619"/>
      <c r="DQ39" s="620"/>
      <c r="DR39" s="615">
        <v>28.5</v>
      </c>
      <c r="DS39" s="616"/>
      <c r="DT39" s="616"/>
      <c r="DU39" s="616"/>
      <c r="DV39" s="616"/>
      <c r="DW39" s="616"/>
      <c r="DX39" s="636"/>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298</v>
      </c>
      <c r="BZ40" s="630"/>
      <c r="CA40" s="609" t="s">
        <v>299</v>
      </c>
      <c r="CB40" s="610"/>
      <c r="CC40" s="610"/>
      <c r="CD40" s="610"/>
      <c r="CE40" s="610"/>
      <c r="CF40" s="610"/>
      <c r="CG40" s="610"/>
      <c r="CH40" s="610"/>
      <c r="CI40" s="610"/>
      <c r="CJ40" s="610"/>
      <c r="CK40" s="610"/>
      <c r="CL40" s="611"/>
      <c r="CM40" s="612">
        <v>91198009</v>
      </c>
      <c r="CN40" s="619"/>
      <c r="CO40" s="619"/>
      <c r="CP40" s="619"/>
      <c r="CQ40" s="619"/>
      <c r="CR40" s="619"/>
      <c r="CS40" s="619"/>
      <c r="CT40" s="620"/>
      <c r="CU40" s="615">
        <v>17.2</v>
      </c>
      <c r="CV40" s="616"/>
      <c r="CW40" s="616"/>
      <c r="CX40" s="617"/>
      <c r="CY40" s="618">
        <v>90142998</v>
      </c>
      <c r="CZ40" s="619"/>
      <c r="DA40" s="619"/>
      <c r="DB40" s="619"/>
      <c r="DC40" s="619"/>
      <c r="DD40" s="619"/>
      <c r="DE40" s="619"/>
      <c r="DF40" s="620"/>
      <c r="DG40" s="618">
        <v>87142998</v>
      </c>
      <c r="DH40" s="619"/>
      <c r="DI40" s="619"/>
      <c r="DJ40" s="619"/>
      <c r="DK40" s="619"/>
      <c r="DL40" s="619"/>
      <c r="DM40" s="619"/>
      <c r="DN40" s="619"/>
      <c r="DO40" s="619"/>
      <c r="DP40" s="619"/>
      <c r="DQ40" s="620"/>
      <c r="DR40" s="615">
        <v>28.5</v>
      </c>
      <c r="DS40" s="616"/>
      <c r="DT40" s="616"/>
      <c r="DU40" s="616"/>
      <c r="DV40" s="616"/>
      <c r="DW40" s="616"/>
      <c r="DX40" s="636"/>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300</v>
      </c>
      <c r="CB41" s="610"/>
      <c r="CC41" s="610"/>
      <c r="CD41" s="610"/>
      <c r="CE41" s="610"/>
      <c r="CF41" s="610"/>
      <c r="CG41" s="610"/>
      <c r="CH41" s="610"/>
      <c r="CI41" s="610"/>
      <c r="CJ41" s="610"/>
      <c r="CK41" s="610"/>
      <c r="CL41" s="611"/>
      <c r="CM41" s="612">
        <v>85102950</v>
      </c>
      <c r="CN41" s="613"/>
      <c r="CO41" s="613"/>
      <c r="CP41" s="613"/>
      <c r="CQ41" s="613"/>
      <c r="CR41" s="613"/>
      <c r="CS41" s="613"/>
      <c r="CT41" s="614"/>
      <c r="CU41" s="615">
        <v>16</v>
      </c>
      <c r="CV41" s="616"/>
      <c r="CW41" s="616"/>
      <c r="CX41" s="617"/>
      <c r="CY41" s="618">
        <v>84122362</v>
      </c>
      <c r="CZ41" s="619"/>
      <c r="DA41" s="619"/>
      <c r="DB41" s="619"/>
      <c r="DC41" s="619"/>
      <c r="DD41" s="619"/>
      <c r="DE41" s="619"/>
      <c r="DF41" s="620"/>
      <c r="DG41" s="618">
        <v>81122362</v>
      </c>
      <c r="DH41" s="619"/>
      <c r="DI41" s="619"/>
      <c r="DJ41" s="619"/>
      <c r="DK41" s="619"/>
      <c r="DL41" s="619"/>
      <c r="DM41" s="619"/>
      <c r="DN41" s="619"/>
      <c r="DO41" s="619"/>
      <c r="DP41" s="619"/>
      <c r="DQ41" s="620"/>
      <c r="DR41" s="615">
        <v>26.5</v>
      </c>
      <c r="DS41" s="616"/>
      <c r="DT41" s="616"/>
      <c r="DU41" s="616"/>
      <c r="DV41" s="616"/>
      <c r="DW41" s="616"/>
      <c r="DX41" s="636"/>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301</v>
      </c>
      <c r="AQ42" s="674"/>
      <c r="AR42" s="674"/>
      <c r="AS42" s="674"/>
      <c r="AT42" s="674"/>
      <c r="AU42" s="674"/>
      <c r="AV42" s="674"/>
      <c r="AW42" s="674"/>
      <c r="AX42" s="674"/>
      <c r="AY42" s="674"/>
      <c r="AZ42" s="674"/>
      <c r="BA42" s="674"/>
      <c r="BB42" s="674"/>
      <c r="BC42" s="675"/>
      <c r="BD42" s="673" t="s">
        <v>302</v>
      </c>
      <c r="BE42" s="674"/>
      <c r="BF42" s="674"/>
      <c r="BG42" s="674"/>
      <c r="BH42" s="674"/>
      <c r="BI42" s="674"/>
      <c r="BJ42" s="674"/>
      <c r="BK42" s="674"/>
      <c r="BL42" s="674"/>
      <c r="BM42" s="675"/>
      <c r="BN42" s="673" t="s">
        <v>303</v>
      </c>
      <c r="BO42" s="674"/>
      <c r="BP42" s="674"/>
      <c r="BQ42" s="674"/>
      <c r="BR42" s="674"/>
      <c r="BS42" s="674"/>
      <c r="BT42" s="674"/>
      <c r="BU42" s="674"/>
      <c r="BV42" s="674"/>
      <c r="BW42" s="675"/>
      <c r="BY42" s="631"/>
      <c r="BZ42" s="632"/>
      <c r="CA42" s="609" t="s">
        <v>304</v>
      </c>
      <c r="CB42" s="610"/>
      <c r="CC42" s="610"/>
      <c r="CD42" s="610"/>
      <c r="CE42" s="610"/>
      <c r="CF42" s="610"/>
      <c r="CG42" s="610"/>
      <c r="CH42" s="610"/>
      <c r="CI42" s="610"/>
      <c r="CJ42" s="610"/>
      <c r="CK42" s="610"/>
      <c r="CL42" s="611"/>
      <c r="CM42" s="612">
        <v>6095059</v>
      </c>
      <c r="CN42" s="619"/>
      <c r="CO42" s="619"/>
      <c r="CP42" s="619"/>
      <c r="CQ42" s="619"/>
      <c r="CR42" s="619"/>
      <c r="CS42" s="619"/>
      <c r="CT42" s="620"/>
      <c r="CU42" s="615">
        <v>1.1000000000000001</v>
      </c>
      <c r="CV42" s="616"/>
      <c r="CW42" s="616"/>
      <c r="CX42" s="617"/>
      <c r="CY42" s="618">
        <v>6020636</v>
      </c>
      <c r="CZ42" s="619"/>
      <c r="DA42" s="619"/>
      <c r="DB42" s="619"/>
      <c r="DC42" s="619"/>
      <c r="DD42" s="619"/>
      <c r="DE42" s="619"/>
      <c r="DF42" s="620"/>
      <c r="DG42" s="618">
        <v>6020636</v>
      </c>
      <c r="DH42" s="619"/>
      <c r="DI42" s="619"/>
      <c r="DJ42" s="619"/>
      <c r="DK42" s="619"/>
      <c r="DL42" s="619"/>
      <c r="DM42" s="619"/>
      <c r="DN42" s="619"/>
      <c r="DO42" s="619"/>
      <c r="DP42" s="619"/>
      <c r="DQ42" s="620"/>
      <c r="DR42" s="615">
        <v>2</v>
      </c>
      <c r="DS42" s="616"/>
      <c r="DT42" s="616"/>
      <c r="DU42" s="616"/>
      <c r="DV42" s="616"/>
      <c r="DW42" s="616"/>
      <c r="DX42" s="636"/>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305</v>
      </c>
      <c r="AQ43" s="657"/>
      <c r="AR43" s="657"/>
      <c r="AS43" s="657"/>
      <c r="AT43" s="662" t="s">
        <v>306</v>
      </c>
      <c r="AU43" s="224"/>
      <c r="AV43" s="224"/>
      <c r="AW43" s="224"/>
      <c r="AX43" s="665" t="s">
        <v>153</v>
      </c>
      <c r="AY43" s="666"/>
      <c r="AZ43" s="666"/>
      <c r="BA43" s="666"/>
      <c r="BB43" s="666"/>
      <c r="BC43" s="667"/>
      <c r="BD43" s="668">
        <v>99.4</v>
      </c>
      <c r="BE43" s="669"/>
      <c r="BF43" s="669"/>
      <c r="BG43" s="669"/>
      <c r="BH43" s="669"/>
      <c r="BI43" s="669">
        <v>98.6</v>
      </c>
      <c r="BJ43" s="669"/>
      <c r="BK43" s="669"/>
      <c r="BL43" s="669"/>
      <c r="BM43" s="670"/>
      <c r="BN43" s="668">
        <v>99.4</v>
      </c>
      <c r="BO43" s="669"/>
      <c r="BP43" s="669"/>
      <c r="BQ43" s="669"/>
      <c r="BR43" s="669"/>
      <c r="BS43" s="669">
        <v>98.5</v>
      </c>
      <c r="BT43" s="669"/>
      <c r="BU43" s="669"/>
      <c r="BV43" s="669"/>
      <c r="BW43" s="670"/>
      <c r="BY43" s="633"/>
      <c r="BZ43" s="634"/>
      <c r="CA43" s="609" t="s">
        <v>307</v>
      </c>
      <c r="CB43" s="610"/>
      <c r="CC43" s="610"/>
      <c r="CD43" s="610"/>
      <c r="CE43" s="610"/>
      <c r="CF43" s="610"/>
      <c r="CG43" s="610"/>
      <c r="CH43" s="610"/>
      <c r="CI43" s="610"/>
      <c r="CJ43" s="610"/>
      <c r="CK43" s="610"/>
      <c r="CL43" s="611"/>
      <c r="CM43" s="612">
        <v>477</v>
      </c>
      <c r="CN43" s="613"/>
      <c r="CO43" s="613"/>
      <c r="CP43" s="613"/>
      <c r="CQ43" s="613"/>
      <c r="CR43" s="613"/>
      <c r="CS43" s="613"/>
      <c r="CT43" s="614"/>
      <c r="CU43" s="615">
        <v>0</v>
      </c>
      <c r="CV43" s="616"/>
      <c r="CW43" s="616"/>
      <c r="CX43" s="617"/>
      <c r="CY43" s="618">
        <v>477</v>
      </c>
      <c r="CZ43" s="619"/>
      <c r="DA43" s="619"/>
      <c r="DB43" s="619"/>
      <c r="DC43" s="619"/>
      <c r="DD43" s="619"/>
      <c r="DE43" s="619"/>
      <c r="DF43" s="620"/>
      <c r="DG43" s="618">
        <v>477</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15">
      <c r="AP44" s="658"/>
      <c r="AQ44" s="659"/>
      <c r="AR44" s="659"/>
      <c r="AS44" s="659"/>
      <c r="AT44" s="663"/>
      <c r="AU44" s="213" t="s">
        <v>308</v>
      </c>
      <c r="AV44" s="213"/>
      <c r="AW44" s="213"/>
      <c r="AX44" s="609" t="s">
        <v>309</v>
      </c>
      <c r="AY44" s="610"/>
      <c r="AZ44" s="610"/>
      <c r="BA44" s="610"/>
      <c r="BB44" s="610"/>
      <c r="BC44" s="611"/>
      <c r="BD44" s="654">
        <v>99.1</v>
      </c>
      <c r="BE44" s="628"/>
      <c r="BF44" s="628"/>
      <c r="BG44" s="628"/>
      <c r="BH44" s="628"/>
      <c r="BI44" s="628">
        <v>96.9</v>
      </c>
      <c r="BJ44" s="628"/>
      <c r="BK44" s="628"/>
      <c r="BL44" s="628"/>
      <c r="BM44" s="655"/>
      <c r="BN44" s="654">
        <v>99</v>
      </c>
      <c r="BO44" s="628"/>
      <c r="BP44" s="628"/>
      <c r="BQ44" s="628"/>
      <c r="BR44" s="628"/>
      <c r="BS44" s="628">
        <v>96.6</v>
      </c>
      <c r="BT44" s="628"/>
      <c r="BU44" s="628"/>
      <c r="BV44" s="628"/>
      <c r="BW44" s="655"/>
      <c r="BY44" s="609" t="s">
        <v>310</v>
      </c>
      <c r="BZ44" s="610"/>
      <c r="CA44" s="610"/>
      <c r="CB44" s="610"/>
      <c r="CC44" s="610"/>
      <c r="CD44" s="610"/>
      <c r="CE44" s="610"/>
      <c r="CF44" s="610"/>
      <c r="CG44" s="610"/>
      <c r="CH44" s="610"/>
      <c r="CI44" s="610"/>
      <c r="CJ44" s="610"/>
      <c r="CK44" s="610"/>
      <c r="CL44" s="611"/>
      <c r="CM44" s="612">
        <v>184195461</v>
      </c>
      <c r="CN44" s="619"/>
      <c r="CO44" s="619"/>
      <c r="CP44" s="619"/>
      <c r="CQ44" s="619"/>
      <c r="CR44" s="619"/>
      <c r="CS44" s="619"/>
      <c r="CT44" s="620"/>
      <c r="CU44" s="615">
        <v>34.700000000000003</v>
      </c>
      <c r="CV44" s="616"/>
      <c r="CW44" s="616"/>
      <c r="CX44" s="617"/>
      <c r="CY44" s="618">
        <v>125444162</v>
      </c>
      <c r="CZ44" s="619"/>
      <c r="DA44" s="619"/>
      <c r="DB44" s="619"/>
      <c r="DC44" s="619"/>
      <c r="DD44" s="619"/>
      <c r="DE44" s="619"/>
      <c r="DF44" s="620"/>
      <c r="DG44" s="618">
        <v>93102196</v>
      </c>
      <c r="DH44" s="619"/>
      <c r="DI44" s="619"/>
      <c r="DJ44" s="619"/>
      <c r="DK44" s="619"/>
      <c r="DL44" s="619"/>
      <c r="DM44" s="619"/>
      <c r="DN44" s="619"/>
      <c r="DO44" s="619"/>
      <c r="DP44" s="619"/>
      <c r="DQ44" s="620"/>
      <c r="DR44" s="615">
        <v>30.4</v>
      </c>
      <c r="DS44" s="616"/>
      <c r="DT44" s="616"/>
      <c r="DU44" s="616"/>
      <c r="DV44" s="616"/>
      <c r="DW44" s="616"/>
      <c r="DX44" s="636"/>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311</v>
      </c>
      <c r="AY45" s="592"/>
      <c r="AZ45" s="592"/>
      <c r="BA45" s="592"/>
      <c r="BB45" s="592"/>
      <c r="BC45" s="593"/>
      <c r="BD45" s="651">
        <v>99.9</v>
      </c>
      <c r="BE45" s="652"/>
      <c r="BF45" s="652"/>
      <c r="BG45" s="652"/>
      <c r="BH45" s="652"/>
      <c r="BI45" s="652">
        <v>99.5</v>
      </c>
      <c r="BJ45" s="652"/>
      <c r="BK45" s="652"/>
      <c r="BL45" s="652"/>
      <c r="BM45" s="653"/>
      <c r="BN45" s="651">
        <v>99.8</v>
      </c>
      <c r="BO45" s="652"/>
      <c r="BP45" s="652"/>
      <c r="BQ45" s="652"/>
      <c r="BR45" s="652"/>
      <c r="BS45" s="652">
        <v>99.5</v>
      </c>
      <c r="BT45" s="652"/>
      <c r="BU45" s="652"/>
      <c r="BV45" s="652"/>
      <c r="BW45" s="653"/>
      <c r="BY45" s="609" t="s">
        <v>312</v>
      </c>
      <c r="BZ45" s="610"/>
      <c r="CA45" s="610"/>
      <c r="CB45" s="610"/>
      <c r="CC45" s="610"/>
      <c r="CD45" s="610"/>
      <c r="CE45" s="610"/>
      <c r="CF45" s="610"/>
      <c r="CG45" s="610"/>
      <c r="CH45" s="610"/>
      <c r="CI45" s="610"/>
      <c r="CJ45" s="610"/>
      <c r="CK45" s="610"/>
      <c r="CL45" s="611"/>
      <c r="CM45" s="612">
        <v>19990302</v>
      </c>
      <c r="CN45" s="613"/>
      <c r="CO45" s="613"/>
      <c r="CP45" s="613"/>
      <c r="CQ45" s="613"/>
      <c r="CR45" s="613"/>
      <c r="CS45" s="613"/>
      <c r="CT45" s="614"/>
      <c r="CU45" s="615">
        <v>3.8</v>
      </c>
      <c r="CV45" s="616"/>
      <c r="CW45" s="616"/>
      <c r="CX45" s="617"/>
      <c r="CY45" s="618">
        <v>13901014</v>
      </c>
      <c r="CZ45" s="619"/>
      <c r="DA45" s="619"/>
      <c r="DB45" s="619"/>
      <c r="DC45" s="619"/>
      <c r="DD45" s="619"/>
      <c r="DE45" s="619"/>
      <c r="DF45" s="620"/>
      <c r="DG45" s="618">
        <v>13151923</v>
      </c>
      <c r="DH45" s="619"/>
      <c r="DI45" s="619"/>
      <c r="DJ45" s="619"/>
      <c r="DK45" s="619"/>
      <c r="DL45" s="619"/>
      <c r="DM45" s="619"/>
      <c r="DN45" s="619"/>
      <c r="DO45" s="619"/>
      <c r="DP45" s="619"/>
      <c r="DQ45" s="620"/>
      <c r="DR45" s="615">
        <v>4.3</v>
      </c>
      <c r="DS45" s="616"/>
      <c r="DT45" s="616"/>
      <c r="DU45" s="616"/>
      <c r="DV45" s="616"/>
      <c r="DW45" s="616"/>
      <c r="DX45" s="636"/>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313</v>
      </c>
      <c r="AQ46" s="645"/>
      <c r="AR46" s="645"/>
      <c r="AS46" s="645"/>
      <c r="AT46" s="645"/>
      <c r="AU46" s="645"/>
      <c r="AV46" s="645"/>
      <c r="AW46" s="646"/>
      <c r="AX46" s="647" t="s">
        <v>314</v>
      </c>
      <c r="AY46" s="647"/>
      <c r="AZ46" s="647"/>
      <c r="BA46" s="647"/>
      <c r="BB46" s="647"/>
      <c r="BC46" s="647"/>
      <c r="BD46" s="648">
        <v>2913395</v>
      </c>
      <c r="BE46" s="649"/>
      <c r="BF46" s="649"/>
      <c r="BG46" s="649"/>
      <c r="BH46" s="649"/>
      <c r="BI46" s="649"/>
      <c r="BJ46" s="649"/>
      <c r="BK46" s="649"/>
      <c r="BL46" s="649"/>
      <c r="BM46" s="650"/>
      <c r="BN46" s="648">
        <v>1956842</v>
      </c>
      <c r="BO46" s="649"/>
      <c r="BP46" s="649"/>
      <c r="BQ46" s="649"/>
      <c r="BR46" s="649"/>
      <c r="BS46" s="649"/>
      <c r="BT46" s="649"/>
      <c r="BU46" s="649"/>
      <c r="BV46" s="649"/>
      <c r="BW46" s="650"/>
      <c r="BY46" s="609" t="s">
        <v>315</v>
      </c>
      <c r="BZ46" s="610"/>
      <c r="CA46" s="610"/>
      <c r="CB46" s="610"/>
      <c r="CC46" s="610"/>
      <c r="CD46" s="610"/>
      <c r="CE46" s="610"/>
      <c r="CF46" s="610"/>
      <c r="CG46" s="610"/>
      <c r="CH46" s="610"/>
      <c r="CI46" s="610"/>
      <c r="CJ46" s="610"/>
      <c r="CK46" s="610"/>
      <c r="CL46" s="611"/>
      <c r="CM46" s="612">
        <v>4843195</v>
      </c>
      <c r="CN46" s="619"/>
      <c r="CO46" s="619"/>
      <c r="CP46" s="619"/>
      <c r="CQ46" s="619"/>
      <c r="CR46" s="619"/>
      <c r="CS46" s="619"/>
      <c r="CT46" s="620"/>
      <c r="CU46" s="615">
        <v>0.9</v>
      </c>
      <c r="CV46" s="616"/>
      <c r="CW46" s="616"/>
      <c r="CX46" s="617"/>
      <c r="CY46" s="618">
        <v>3547391</v>
      </c>
      <c r="CZ46" s="619"/>
      <c r="DA46" s="619"/>
      <c r="DB46" s="619"/>
      <c r="DC46" s="619"/>
      <c r="DD46" s="619"/>
      <c r="DE46" s="619"/>
      <c r="DF46" s="620"/>
      <c r="DG46" s="618">
        <v>3420659</v>
      </c>
      <c r="DH46" s="619"/>
      <c r="DI46" s="619"/>
      <c r="DJ46" s="619"/>
      <c r="DK46" s="619"/>
      <c r="DL46" s="619"/>
      <c r="DM46" s="619"/>
      <c r="DN46" s="619"/>
      <c r="DO46" s="619"/>
      <c r="DP46" s="619"/>
      <c r="DQ46" s="620"/>
      <c r="DR46" s="615">
        <v>1.1000000000000001</v>
      </c>
      <c r="DS46" s="616"/>
      <c r="DT46" s="616"/>
      <c r="DU46" s="616"/>
      <c r="DV46" s="616"/>
      <c r="DW46" s="616"/>
      <c r="DX46" s="636"/>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316</v>
      </c>
      <c r="AQ47" s="638"/>
      <c r="AR47" s="638"/>
      <c r="AS47" s="638"/>
      <c r="AT47" s="638"/>
      <c r="AU47" s="638"/>
      <c r="AV47" s="638"/>
      <c r="AW47" s="639"/>
      <c r="AX47" s="640" t="s">
        <v>317</v>
      </c>
      <c r="AY47" s="640"/>
      <c r="AZ47" s="640"/>
      <c r="BA47" s="640"/>
      <c r="BB47" s="640"/>
      <c r="BC47" s="640"/>
      <c r="BD47" s="641">
        <v>2913395</v>
      </c>
      <c r="BE47" s="642"/>
      <c r="BF47" s="642"/>
      <c r="BG47" s="642"/>
      <c r="BH47" s="642"/>
      <c r="BI47" s="642"/>
      <c r="BJ47" s="642"/>
      <c r="BK47" s="642"/>
      <c r="BL47" s="642"/>
      <c r="BM47" s="643"/>
      <c r="BN47" s="641">
        <v>1956842</v>
      </c>
      <c r="BO47" s="642"/>
      <c r="BP47" s="642"/>
      <c r="BQ47" s="642"/>
      <c r="BR47" s="642"/>
      <c r="BS47" s="642"/>
      <c r="BT47" s="642"/>
      <c r="BU47" s="642"/>
      <c r="BV47" s="642"/>
      <c r="BW47" s="643"/>
      <c r="BY47" s="609" t="s">
        <v>318</v>
      </c>
      <c r="BZ47" s="610"/>
      <c r="CA47" s="610"/>
      <c r="CB47" s="610"/>
      <c r="CC47" s="610"/>
      <c r="CD47" s="610"/>
      <c r="CE47" s="610"/>
      <c r="CF47" s="610"/>
      <c r="CG47" s="610"/>
      <c r="CH47" s="610"/>
      <c r="CI47" s="610"/>
      <c r="CJ47" s="610"/>
      <c r="CK47" s="610"/>
      <c r="CL47" s="611"/>
      <c r="CM47" s="612">
        <v>109101383</v>
      </c>
      <c r="CN47" s="613"/>
      <c r="CO47" s="613"/>
      <c r="CP47" s="613"/>
      <c r="CQ47" s="613"/>
      <c r="CR47" s="613"/>
      <c r="CS47" s="613"/>
      <c r="CT47" s="614"/>
      <c r="CU47" s="615">
        <v>20.6</v>
      </c>
      <c r="CV47" s="616"/>
      <c r="CW47" s="616"/>
      <c r="CX47" s="617"/>
      <c r="CY47" s="618">
        <v>99488251</v>
      </c>
      <c r="CZ47" s="619"/>
      <c r="DA47" s="619"/>
      <c r="DB47" s="619"/>
      <c r="DC47" s="619"/>
      <c r="DD47" s="619"/>
      <c r="DE47" s="619"/>
      <c r="DF47" s="620"/>
      <c r="DG47" s="618">
        <v>69646943</v>
      </c>
      <c r="DH47" s="619"/>
      <c r="DI47" s="619"/>
      <c r="DJ47" s="619"/>
      <c r="DK47" s="619"/>
      <c r="DL47" s="619"/>
      <c r="DM47" s="619"/>
      <c r="DN47" s="619"/>
      <c r="DO47" s="619"/>
      <c r="DP47" s="619"/>
      <c r="DQ47" s="620"/>
      <c r="DR47" s="615">
        <v>22.7</v>
      </c>
      <c r="DS47" s="616"/>
      <c r="DT47" s="616"/>
      <c r="DU47" s="616"/>
      <c r="DV47" s="616"/>
      <c r="DW47" s="616"/>
      <c r="DX47" s="636"/>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319</v>
      </c>
      <c r="BZ48" s="610"/>
      <c r="CA48" s="610"/>
      <c r="CB48" s="610"/>
      <c r="CC48" s="610"/>
      <c r="CD48" s="610"/>
      <c r="CE48" s="610"/>
      <c r="CF48" s="610"/>
      <c r="CG48" s="610"/>
      <c r="CH48" s="610"/>
      <c r="CI48" s="610"/>
      <c r="CJ48" s="610"/>
      <c r="CK48" s="610"/>
      <c r="CL48" s="611"/>
      <c r="CM48" s="612">
        <v>6914014</v>
      </c>
      <c r="CN48" s="619"/>
      <c r="CO48" s="619"/>
      <c r="CP48" s="619"/>
      <c r="CQ48" s="619"/>
      <c r="CR48" s="619"/>
      <c r="CS48" s="619"/>
      <c r="CT48" s="620"/>
      <c r="CU48" s="615">
        <v>1.3</v>
      </c>
      <c r="CV48" s="616"/>
      <c r="CW48" s="616"/>
      <c r="CX48" s="617"/>
      <c r="CY48" s="618">
        <v>6826517</v>
      </c>
      <c r="CZ48" s="619"/>
      <c r="DA48" s="619"/>
      <c r="DB48" s="619"/>
      <c r="DC48" s="619"/>
      <c r="DD48" s="619"/>
      <c r="DE48" s="619"/>
      <c r="DF48" s="620"/>
      <c r="DG48" s="618">
        <v>6281324</v>
      </c>
      <c r="DH48" s="619"/>
      <c r="DI48" s="619"/>
      <c r="DJ48" s="619"/>
      <c r="DK48" s="619"/>
      <c r="DL48" s="619"/>
      <c r="DM48" s="619"/>
      <c r="DN48" s="619"/>
      <c r="DO48" s="619"/>
      <c r="DP48" s="619"/>
      <c r="DQ48" s="620"/>
      <c r="DR48" s="615">
        <v>2.1</v>
      </c>
      <c r="DS48" s="616"/>
      <c r="DT48" s="616"/>
      <c r="DU48" s="616"/>
      <c r="DV48" s="616"/>
      <c r="DW48" s="616"/>
      <c r="DX48" s="636"/>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320</v>
      </c>
      <c r="BZ49" s="610"/>
      <c r="CA49" s="610"/>
      <c r="CB49" s="610"/>
      <c r="CC49" s="610"/>
      <c r="CD49" s="610"/>
      <c r="CE49" s="610"/>
      <c r="CF49" s="610"/>
      <c r="CG49" s="610"/>
      <c r="CH49" s="610"/>
      <c r="CI49" s="610"/>
      <c r="CJ49" s="610"/>
      <c r="CK49" s="610"/>
      <c r="CL49" s="611"/>
      <c r="CM49" s="612">
        <v>2173950</v>
      </c>
      <c r="CN49" s="613"/>
      <c r="CO49" s="613"/>
      <c r="CP49" s="613"/>
      <c r="CQ49" s="613"/>
      <c r="CR49" s="613"/>
      <c r="CS49" s="613"/>
      <c r="CT49" s="614"/>
      <c r="CU49" s="615">
        <v>0.4</v>
      </c>
      <c r="CV49" s="616"/>
      <c r="CW49" s="616"/>
      <c r="CX49" s="617"/>
      <c r="CY49" s="618">
        <v>1077059</v>
      </c>
      <c r="CZ49" s="619"/>
      <c r="DA49" s="619"/>
      <c r="DB49" s="619"/>
      <c r="DC49" s="619"/>
      <c r="DD49" s="619"/>
      <c r="DE49" s="619"/>
      <c r="DF49" s="620"/>
      <c r="DG49" s="618" t="s">
        <v>118</v>
      </c>
      <c r="DH49" s="619"/>
      <c r="DI49" s="619"/>
      <c r="DJ49" s="619"/>
      <c r="DK49" s="619"/>
      <c r="DL49" s="619"/>
      <c r="DM49" s="619"/>
      <c r="DN49" s="619"/>
      <c r="DO49" s="619"/>
      <c r="DP49" s="619"/>
      <c r="DQ49" s="620"/>
      <c r="DR49" s="615" t="s">
        <v>118</v>
      </c>
      <c r="DS49" s="616"/>
      <c r="DT49" s="616"/>
      <c r="DU49" s="616"/>
      <c r="DV49" s="616"/>
      <c r="DW49" s="616"/>
      <c r="DX49" s="636"/>
    </row>
    <row r="50" spans="2:128" ht="11.25" customHeight="1" x14ac:dyDescent="0.15">
      <c r="B50" s="213" t="s">
        <v>321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322</v>
      </c>
      <c r="BZ50" s="610"/>
      <c r="CA50" s="610"/>
      <c r="CB50" s="610"/>
      <c r="CC50" s="610"/>
      <c r="CD50" s="610"/>
      <c r="CE50" s="610"/>
      <c r="CF50" s="610"/>
      <c r="CG50" s="610"/>
      <c r="CH50" s="610"/>
      <c r="CI50" s="610"/>
      <c r="CJ50" s="610"/>
      <c r="CK50" s="610"/>
      <c r="CL50" s="611"/>
      <c r="CM50" s="612">
        <v>443583</v>
      </c>
      <c r="CN50" s="619"/>
      <c r="CO50" s="619"/>
      <c r="CP50" s="619"/>
      <c r="CQ50" s="619"/>
      <c r="CR50" s="619"/>
      <c r="CS50" s="619"/>
      <c r="CT50" s="620"/>
      <c r="CU50" s="615">
        <v>0.1</v>
      </c>
      <c r="CV50" s="616"/>
      <c r="CW50" s="616"/>
      <c r="CX50" s="617"/>
      <c r="CY50" s="618">
        <v>2583</v>
      </c>
      <c r="CZ50" s="619"/>
      <c r="DA50" s="619"/>
      <c r="DB50" s="619"/>
      <c r="DC50" s="619"/>
      <c r="DD50" s="619"/>
      <c r="DE50" s="619"/>
      <c r="DF50" s="620"/>
      <c r="DG50" s="618" t="s">
        <v>118</v>
      </c>
      <c r="DH50" s="619"/>
      <c r="DI50" s="619"/>
      <c r="DJ50" s="619"/>
      <c r="DK50" s="619"/>
      <c r="DL50" s="619"/>
      <c r="DM50" s="619"/>
      <c r="DN50" s="619"/>
      <c r="DO50" s="619"/>
      <c r="DP50" s="619"/>
      <c r="DQ50" s="620"/>
      <c r="DR50" s="615" t="s">
        <v>118</v>
      </c>
      <c r="DS50" s="616"/>
      <c r="DT50" s="616"/>
      <c r="DU50" s="616"/>
      <c r="DV50" s="616"/>
      <c r="DW50" s="616"/>
      <c r="DX50" s="636"/>
    </row>
    <row r="51" spans="2:128" ht="11.25" customHeight="1" x14ac:dyDescent="0.15">
      <c r="B51" s="227" t="s">
        <v>323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324</v>
      </c>
      <c r="BZ51" s="610"/>
      <c r="CA51" s="610"/>
      <c r="CB51" s="610"/>
      <c r="CC51" s="610"/>
      <c r="CD51" s="610"/>
      <c r="CE51" s="610"/>
      <c r="CF51" s="610"/>
      <c r="CG51" s="610"/>
      <c r="CH51" s="610"/>
      <c r="CI51" s="610"/>
      <c r="CJ51" s="610"/>
      <c r="CK51" s="610"/>
      <c r="CL51" s="611"/>
      <c r="CM51" s="612">
        <v>40729034</v>
      </c>
      <c r="CN51" s="613"/>
      <c r="CO51" s="613"/>
      <c r="CP51" s="613"/>
      <c r="CQ51" s="613"/>
      <c r="CR51" s="613"/>
      <c r="CS51" s="613"/>
      <c r="CT51" s="614"/>
      <c r="CU51" s="615">
        <v>7.7</v>
      </c>
      <c r="CV51" s="616"/>
      <c r="CW51" s="616"/>
      <c r="CX51" s="617"/>
      <c r="CY51" s="618">
        <v>601347</v>
      </c>
      <c r="CZ51" s="619"/>
      <c r="DA51" s="619"/>
      <c r="DB51" s="619"/>
      <c r="DC51" s="619"/>
      <c r="DD51" s="619"/>
      <c r="DE51" s="619"/>
      <c r="DF51" s="620"/>
      <c r="DG51" s="618">
        <v>601347</v>
      </c>
      <c r="DH51" s="619"/>
      <c r="DI51" s="619"/>
      <c r="DJ51" s="619"/>
      <c r="DK51" s="619"/>
      <c r="DL51" s="619"/>
      <c r="DM51" s="619"/>
      <c r="DN51" s="619"/>
      <c r="DO51" s="619"/>
      <c r="DP51" s="619"/>
      <c r="DQ51" s="620"/>
      <c r="DR51" s="615">
        <v>0.2</v>
      </c>
      <c r="DS51" s="616"/>
      <c r="DT51" s="616"/>
      <c r="DU51" s="616"/>
      <c r="DV51" s="616"/>
      <c r="DW51" s="616"/>
      <c r="DX51" s="636"/>
    </row>
    <row r="52" spans="2:128" ht="11.25" customHeight="1" x14ac:dyDescent="0.15">
      <c r="B52" s="228" t="s">
        <v>325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326</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118</v>
      </c>
      <c r="CV52" s="616"/>
      <c r="CW52" s="616"/>
      <c r="CX52" s="617"/>
      <c r="CY52" s="618" t="s">
        <v>118</v>
      </c>
      <c r="CZ52" s="619"/>
      <c r="DA52" s="619"/>
      <c r="DB52" s="619"/>
      <c r="DC52" s="619"/>
      <c r="DD52" s="619"/>
      <c r="DE52" s="619"/>
      <c r="DF52" s="620"/>
      <c r="DG52" s="618" t="s">
        <v>118</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15">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327</v>
      </c>
      <c r="BZ53" s="610"/>
      <c r="CA53" s="610"/>
      <c r="CB53" s="610"/>
      <c r="CC53" s="610"/>
      <c r="CD53" s="610"/>
      <c r="CE53" s="610"/>
      <c r="CF53" s="610"/>
      <c r="CG53" s="610"/>
      <c r="CH53" s="610"/>
      <c r="CI53" s="610"/>
      <c r="CJ53" s="610"/>
      <c r="CK53" s="610"/>
      <c r="CL53" s="611"/>
      <c r="CM53" s="612">
        <v>115524227</v>
      </c>
      <c r="CN53" s="613"/>
      <c r="CO53" s="613"/>
      <c r="CP53" s="613"/>
      <c r="CQ53" s="613"/>
      <c r="CR53" s="613"/>
      <c r="CS53" s="613"/>
      <c r="CT53" s="614"/>
      <c r="CU53" s="615">
        <v>21.8</v>
      </c>
      <c r="CV53" s="616"/>
      <c r="CW53" s="616"/>
      <c r="CX53" s="617"/>
      <c r="CY53" s="618">
        <v>10834009</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328</v>
      </c>
      <c r="BZ54" s="610"/>
      <c r="CA54" s="610"/>
      <c r="CB54" s="610"/>
      <c r="CC54" s="610"/>
      <c r="CD54" s="610"/>
      <c r="CE54" s="610"/>
      <c r="CF54" s="610"/>
      <c r="CG54" s="610"/>
      <c r="CH54" s="610"/>
      <c r="CI54" s="610"/>
      <c r="CJ54" s="610"/>
      <c r="CK54" s="610"/>
      <c r="CL54" s="611"/>
      <c r="CM54" s="612">
        <v>2733740</v>
      </c>
      <c r="CN54" s="613"/>
      <c r="CO54" s="613"/>
      <c r="CP54" s="613"/>
      <c r="CQ54" s="613"/>
      <c r="CR54" s="613"/>
      <c r="CS54" s="613"/>
      <c r="CT54" s="614"/>
      <c r="CU54" s="615">
        <v>0.5</v>
      </c>
      <c r="CV54" s="616"/>
      <c r="CW54" s="616"/>
      <c r="CX54" s="617"/>
      <c r="CY54" s="618">
        <v>2733740</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298</v>
      </c>
      <c r="BZ55" s="630"/>
      <c r="CA55" s="609" t="s">
        <v>329</v>
      </c>
      <c r="CB55" s="610"/>
      <c r="CC55" s="610"/>
      <c r="CD55" s="610"/>
      <c r="CE55" s="610"/>
      <c r="CF55" s="610"/>
      <c r="CG55" s="610"/>
      <c r="CH55" s="610"/>
      <c r="CI55" s="610"/>
      <c r="CJ55" s="610"/>
      <c r="CK55" s="610"/>
      <c r="CL55" s="611"/>
      <c r="CM55" s="612">
        <v>113083381</v>
      </c>
      <c r="CN55" s="613"/>
      <c r="CO55" s="613"/>
      <c r="CP55" s="613"/>
      <c r="CQ55" s="613"/>
      <c r="CR55" s="613"/>
      <c r="CS55" s="613"/>
      <c r="CT55" s="614"/>
      <c r="CU55" s="615">
        <v>21.3</v>
      </c>
      <c r="CV55" s="616"/>
      <c r="CW55" s="616"/>
      <c r="CX55" s="617"/>
      <c r="CY55" s="618">
        <v>10812636</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330</v>
      </c>
      <c r="CB56" s="610"/>
      <c r="CC56" s="610"/>
      <c r="CD56" s="610"/>
      <c r="CE56" s="610"/>
      <c r="CF56" s="610"/>
      <c r="CG56" s="610"/>
      <c r="CH56" s="610"/>
      <c r="CI56" s="610"/>
      <c r="CJ56" s="610"/>
      <c r="CK56" s="610"/>
      <c r="CL56" s="611"/>
      <c r="CM56" s="612">
        <v>66780353</v>
      </c>
      <c r="CN56" s="613"/>
      <c r="CO56" s="613"/>
      <c r="CP56" s="613"/>
      <c r="CQ56" s="613"/>
      <c r="CR56" s="613"/>
      <c r="CS56" s="613"/>
      <c r="CT56" s="614"/>
      <c r="CU56" s="615">
        <v>12.6</v>
      </c>
      <c r="CV56" s="616"/>
      <c r="CW56" s="616"/>
      <c r="CX56" s="617"/>
      <c r="CY56" s="618">
        <v>2285964</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331</v>
      </c>
      <c r="CB57" s="610"/>
      <c r="CC57" s="610"/>
      <c r="CD57" s="610"/>
      <c r="CE57" s="610"/>
      <c r="CF57" s="610"/>
      <c r="CG57" s="610"/>
      <c r="CH57" s="610"/>
      <c r="CI57" s="610"/>
      <c r="CJ57" s="610"/>
      <c r="CK57" s="610"/>
      <c r="CL57" s="611"/>
      <c r="CM57" s="612">
        <v>36791175</v>
      </c>
      <c r="CN57" s="613"/>
      <c r="CO57" s="613"/>
      <c r="CP57" s="613"/>
      <c r="CQ57" s="613"/>
      <c r="CR57" s="613"/>
      <c r="CS57" s="613"/>
      <c r="CT57" s="614"/>
      <c r="CU57" s="615">
        <v>6.9</v>
      </c>
      <c r="CV57" s="616"/>
      <c r="CW57" s="616"/>
      <c r="CX57" s="617"/>
      <c r="CY57" s="618">
        <v>8404781</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332</v>
      </c>
      <c r="CB58" s="610"/>
      <c r="CC58" s="610"/>
      <c r="CD58" s="610"/>
      <c r="CE58" s="610"/>
      <c r="CF58" s="610"/>
      <c r="CG58" s="610"/>
      <c r="CH58" s="610"/>
      <c r="CI58" s="610"/>
      <c r="CJ58" s="610"/>
      <c r="CK58" s="610"/>
      <c r="CL58" s="611"/>
      <c r="CM58" s="612">
        <v>2440846</v>
      </c>
      <c r="CN58" s="613"/>
      <c r="CO58" s="613"/>
      <c r="CP58" s="613"/>
      <c r="CQ58" s="613"/>
      <c r="CR58" s="613"/>
      <c r="CS58" s="613"/>
      <c r="CT58" s="614"/>
      <c r="CU58" s="615">
        <v>0.5</v>
      </c>
      <c r="CV58" s="616"/>
      <c r="CW58" s="616"/>
      <c r="CX58" s="617"/>
      <c r="CY58" s="618">
        <v>21373</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333</v>
      </c>
      <c r="CB59" s="610"/>
      <c r="CC59" s="610"/>
      <c r="CD59" s="610"/>
      <c r="CE59" s="610"/>
      <c r="CF59" s="610"/>
      <c r="CG59" s="610"/>
      <c r="CH59" s="610"/>
      <c r="CI59" s="610"/>
      <c r="CJ59" s="610"/>
      <c r="CK59" s="610"/>
      <c r="CL59" s="611"/>
      <c r="CM59" s="612" t="s">
        <v>334</v>
      </c>
      <c r="CN59" s="613"/>
      <c r="CO59" s="613"/>
      <c r="CP59" s="613"/>
      <c r="CQ59" s="613"/>
      <c r="CR59" s="613"/>
      <c r="CS59" s="613"/>
      <c r="CT59" s="614"/>
      <c r="CU59" s="615" t="s">
        <v>334</v>
      </c>
      <c r="CV59" s="616"/>
      <c r="CW59" s="616"/>
      <c r="CX59" s="617"/>
      <c r="CY59" s="618" t="s">
        <v>334</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15">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335</v>
      </c>
      <c r="BZ60" s="592"/>
      <c r="CA60" s="592"/>
      <c r="CB60" s="592"/>
      <c r="CC60" s="592"/>
      <c r="CD60" s="592"/>
      <c r="CE60" s="592"/>
      <c r="CF60" s="592"/>
      <c r="CG60" s="592"/>
      <c r="CH60" s="592"/>
      <c r="CI60" s="592"/>
      <c r="CJ60" s="592"/>
      <c r="CK60" s="592"/>
      <c r="CL60" s="593"/>
      <c r="CM60" s="594">
        <v>530771463</v>
      </c>
      <c r="CN60" s="595"/>
      <c r="CO60" s="595"/>
      <c r="CP60" s="595"/>
      <c r="CQ60" s="595"/>
      <c r="CR60" s="595"/>
      <c r="CS60" s="595"/>
      <c r="CT60" s="596"/>
      <c r="CU60" s="597">
        <v>100</v>
      </c>
      <c r="CV60" s="598"/>
      <c r="CW60" s="598"/>
      <c r="CX60" s="599"/>
      <c r="CY60" s="600">
        <v>342078494</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hoHBitKWtWN+vpXvmtp4gZxMOnMehwYhJwW4E/KzYNuL9XJ+GZOeL/zPkYh0rg6wtMF0HcD+VfqYOXd6BpSbAQ==" saltValue="A+YfUdY2tYKWBmtmt1/NoA=="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337</v>
      </c>
      <c r="DK2" s="1124"/>
      <c r="DL2" s="1124"/>
      <c r="DM2" s="1124"/>
      <c r="DN2" s="1124"/>
      <c r="DO2" s="1125"/>
      <c r="DP2" s="238"/>
      <c r="DQ2" s="1123" t="s">
        <v>338</v>
      </c>
      <c r="DR2" s="1124"/>
      <c r="DS2" s="1124"/>
      <c r="DT2" s="1124"/>
      <c r="DU2" s="1124"/>
      <c r="DV2" s="1124"/>
      <c r="DW2" s="1124"/>
      <c r="DX2" s="1124"/>
      <c r="DY2" s="1124"/>
      <c r="DZ2" s="112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7" t="s">
        <v>339</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3" t="s">
        <v>341</v>
      </c>
      <c r="B5" s="994"/>
      <c r="C5" s="994"/>
      <c r="D5" s="994"/>
      <c r="E5" s="994"/>
      <c r="F5" s="994"/>
      <c r="G5" s="994"/>
      <c r="H5" s="994"/>
      <c r="I5" s="994"/>
      <c r="J5" s="994"/>
      <c r="K5" s="994"/>
      <c r="L5" s="994"/>
      <c r="M5" s="994"/>
      <c r="N5" s="994"/>
      <c r="O5" s="994"/>
      <c r="P5" s="995"/>
      <c r="Q5" s="999" t="s">
        <v>342</v>
      </c>
      <c r="R5" s="1000"/>
      <c r="S5" s="1000"/>
      <c r="T5" s="1000"/>
      <c r="U5" s="1001"/>
      <c r="V5" s="999" t="s">
        <v>343</v>
      </c>
      <c r="W5" s="1000"/>
      <c r="X5" s="1000"/>
      <c r="Y5" s="1000"/>
      <c r="Z5" s="1001"/>
      <c r="AA5" s="999" t="s">
        <v>344</v>
      </c>
      <c r="AB5" s="1000"/>
      <c r="AC5" s="1000"/>
      <c r="AD5" s="1000"/>
      <c r="AE5" s="1000"/>
      <c r="AF5" s="1126" t="s">
        <v>345</v>
      </c>
      <c r="AG5" s="1000"/>
      <c r="AH5" s="1000"/>
      <c r="AI5" s="1000"/>
      <c r="AJ5" s="1015"/>
      <c r="AK5" s="1000" t="s">
        <v>346</v>
      </c>
      <c r="AL5" s="1000"/>
      <c r="AM5" s="1000"/>
      <c r="AN5" s="1000"/>
      <c r="AO5" s="1001"/>
      <c r="AP5" s="999" t="s">
        <v>347</v>
      </c>
      <c r="AQ5" s="1000"/>
      <c r="AR5" s="1000"/>
      <c r="AS5" s="1000"/>
      <c r="AT5" s="1001"/>
      <c r="AU5" s="999" t="s">
        <v>348</v>
      </c>
      <c r="AV5" s="1000"/>
      <c r="AW5" s="1000"/>
      <c r="AX5" s="1000"/>
      <c r="AY5" s="1015"/>
      <c r="AZ5" s="245"/>
      <c r="BA5" s="245"/>
      <c r="BB5" s="245"/>
      <c r="BC5" s="245"/>
      <c r="BD5" s="245"/>
      <c r="BE5" s="246"/>
      <c r="BF5" s="246"/>
      <c r="BG5" s="246"/>
      <c r="BH5" s="246"/>
      <c r="BI5" s="246"/>
      <c r="BJ5" s="246"/>
      <c r="BK5" s="246"/>
      <c r="BL5" s="246"/>
      <c r="BM5" s="246"/>
      <c r="BN5" s="246"/>
      <c r="BO5" s="246"/>
      <c r="BP5" s="246"/>
      <c r="BQ5" s="993" t="s">
        <v>349</v>
      </c>
      <c r="BR5" s="994"/>
      <c r="BS5" s="994"/>
      <c r="BT5" s="994"/>
      <c r="BU5" s="994"/>
      <c r="BV5" s="994"/>
      <c r="BW5" s="994"/>
      <c r="BX5" s="994"/>
      <c r="BY5" s="994"/>
      <c r="BZ5" s="994"/>
      <c r="CA5" s="994"/>
      <c r="CB5" s="994"/>
      <c r="CC5" s="994"/>
      <c r="CD5" s="994"/>
      <c r="CE5" s="994"/>
      <c r="CF5" s="994"/>
      <c r="CG5" s="995"/>
      <c r="CH5" s="999" t="s">
        <v>350</v>
      </c>
      <c r="CI5" s="1000"/>
      <c r="CJ5" s="1000"/>
      <c r="CK5" s="1000"/>
      <c r="CL5" s="1001"/>
      <c r="CM5" s="999" t="s">
        <v>351</v>
      </c>
      <c r="CN5" s="1000"/>
      <c r="CO5" s="1000"/>
      <c r="CP5" s="1000"/>
      <c r="CQ5" s="1001"/>
      <c r="CR5" s="999" t="s">
        <v>352</v>
      </c>
      <c r="CS5" s="1000"/>
      <c r="CT5" s="1000"/>
      <c r="CU5" s="1000"/>
      <c r="CV5" s="1001"/>
      <c r="CW5" s="999" t="s">
        <v>353</v>
      </c>
      <c r="CX5" s="1000"/>
      <c r="CY5" s="1000"/>
      <c r="CZ5" s="1000"/>
      <c r="DA5" s="1001"/>
      <c r="DB5" s="999" t="s">
        <v>354</v>
      </c>
      <c r="DC5" s="1000"/>
      <c r="DD5" s="1000"/>
      <c r="DE5" s="1000"/>
      <c r="DF5" s="1001"/>
      <c r="DG5" s="1111" t="s">
        <v>355</v>
      </c>
      <c r="DH5" s="1112"/>
      <c r="DI5" s="1112"/>
      <c r="DJ5" s="1112"/>
      <c r="DK5" s="1113"/>
      <c r="DL5" s="1111" t="s">
        <v>356</v>
      </c>
      <c r="DM5" s="1112"/>
      <c r="DN5" s="1112"/>
      <c r="DO5" s="1112"/>
      <c r="DP5" s="1113"/>
      <c r="DQ5" s="999" t="s">
        <v>357</v>
      </c>
      <c r="DR5" s="1000"/>
      <c r="DS5" s="1000"/>
      <c r="DT5" s="1000"/>
      <c r="DU5" s="1001"/>
      <c r="DV5" s="999" t="s">
        <v>348</v>
      </c>
      <c r="DW5" s="1000"/>
      <c r="DX5" s="1000"/>
      <c r="DY5" s="1000"/>
      <c r="DZ5" s="1015"/>
      <c r="EA5" s="243"/>
    </row>
    <row r="6" spans="1:131" s="244"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15">
      <c r="A7" s="247">
        <v>1</v>
      </c>
      <c r="B7" s="1054" t="s">
        <v>358</v>
      </c>
      <c r="C7" s="1055"/>
      <c r="D7" s="1055"/>
      <c r="E7" s="1055"/>
      <c r="F7" s="1055"/>
      <c r="G7" s="1055"/>
      <c r="H7" s="1055"/>
      <c r="I7" s="1055"/>
      <c r="J7" s="1055"/>
      <c r="K7" s="1055"/>
      <c r="L7" s="1055"/>
      <c r="M7" s="1055"/>
      <c r="N7" s="1055"/>
      <c r="O7" s="1055"/>
      <c r="P7" s="1056"/>
      <c r="Q7" s="1117">
        <v>569208</v>
      </c>
      <c r="R7" s="1118"/>
      <c r="S7" s="1118"/>
      <c r="T7" s="1118"/>
      <c r="U7" s="1118"/>
      <c r="V7" s="1118">
        <v>560327</v>
      </c>
      <c r="W7" s="1118"/>
      <c r="X7" s="1118"/>
      <c r="Y7" s="1118"/>
      <c r="Z7" s="1118"/>
      <c r="AA7" s="1118">
        <v>8881</v>
      </c>
      <c r="AB7" s="1118"/>
      <c r="AC7" s="1118"/>
      <c r="AD7" s="1118"/>
      <c r="AE7" s="1119"/>
      <c r="AF7" s="1120">
        <v>743</v>
      </c>
      <c r="AG7" s="1121"/>
      <c r="AH7" s="1121"/>
      <c r="AI7" s="1121"/>
      <c r="AJ7" s="1122"/>
      <c r="AK7" s="1104"/>
      <c r="AL7" s="1105"/>
      <c r="AM7" s="1105"/>
      <c r="AN7" s="1105"/>
      <c r="AO7" s="1105"/>
      <c r="AP7" s="1105">
        <v>1191036</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t="s">
        <v>555</v>
      </c>
      <c r="BS7" s="1108" t="s">
        <v>551</v>
      </c>
      <c r="BT7" s="1109"/>
      <c r="BU7" s="1109"/>
      <c r="BV7" s="1109"/>
      <c r="BW7" s="1109"/>
      <c r="BX7" s="1109"/>
      <c r="BY7" s="1109"/>
      <c r="BZ7" s="1109"/>
      <c r="CA7" s="1109"/>
      <c r="CB7" s="1109"/>
      <c r="CC7" s="1109"/>
      <c r="CD7" s="1109"/>
      <c r="CE7" s="1109"/>
      <c r="CF7" s="1109"/>
      <c r="CG7" s="1110"/>
      <c r="CH7" s="1101">
        <v>-160</v>
      </c>
      <c r="CI7" s="1102"/>
      <c r="CJ7" s="1102"/>
      <c r="CK7" s="1102"/>
      <c r="CL7" s="1103"/>
      <c r="CM7" s="1101">
        <v>4266</v>
      </c>
      <c r="CN7" s="1102"/>
      <c r="CO7" s="1102"/>
      <c r="CP7" s="1102"/>
      <c r="CQ7" s="1103"/>
      <c r="CR7" s="1101">
        <v>74</v>
      </c>
      <c r="CS7" s="1102"/>
      <c r="CT7" s="1102"/>
      <c r="CU7" s="1102"/>
      <c r="CV7" s="1103"/>
      <c r="CW7" s="1101">
        <v>438</v>
      </c>
      <c r="CX7" s="1102"/>
      <c r="CY7" s="1102"/>
      <c r="CZ7" s="1102"/>
      <c r="DA7" s="1103"/>
      <c r="DB7" s="1101">
        <v>36868</v>
      </c>
      <c r="DC7" s="1102"/>
      <c r="DD7" s="1102"/>
      <c r="DE7" s="1102"/>
      <c r="DF7" s="1103"/>
      <c r="DG7" s="1101">
        <v>0</v>
      </c>
      <c r="DH7" s="1102"/>
      <c r="DI7" s="1102"/>
      <c r="DJ7" s="1102"/>
      <c r="DK7" s="1103"/>
      <c r="DL7" s="1101">
        <v>818</v>
      </c>
      <c r="DM7" s="1102"/>
      <c r="DN7" s="1102"/>
      <c r="DO7" s="1102"/>
      <c r="DP7" s="1103"/>
      <c r="DQ7" s="1101">
        <v>97</v>
      </c>
      <c r="DR7" s="1102"/>
      <c r="DS7" s="1102"/>
      <c r="DT7" s="1102"/>
      <c r="DU7" s="1103"/>
      <c r="DV7" s="1128"/>
      <c r="DW7" s="1129"/>
      <c r="DX7" s="1129"/>
      <c r="DY7" s="1129"/>
      <c r="DZ7" s="1130"/>
      <c r="EA7" s="243"/>
    </row>
    <row r="8" spans="1:131" s="244" customFormat="1" ht="26.25" customHeight="1" x14ac:dyDescent="0.15">
      <c r="A8" s="250">
        <v>2</v>
      </c>
      <c r="B8" s="1041" t="s">
        <v>359</v>
      </c>
      <c r="C8" s="1042"/>
      <c r="D8" s="1042"/>
      <c r="E8" s="1042"/>
      <c r="F8" s="1042"/>
      <c r="G8" s="1042"/>
      <c r="H8" s="1042"/>
      <c r="I8" s="1042"/>
      <c r="J8" s="1042"/>
      <c r="K8" s="1042"/>
      <c r="L8" s="1042"/>
      <c r="M8" s="1042"/>
      <c r="N8" s="1042"/>
      <c r="O8" s="1042"/>
      <c r="P8" s="1043"/>
      <c r="Q8" s="1048">
        <v>5521</v>
      </c>
      <c r="R8" s="1045"/>
      <c r="S8" s="1045"/>
      <c r="T8" s="1045"/>
      <c r="U8" s="1045"/>
      <c r="V8" s="1045">
        <v>4285</v>
      </c>
      <c r="W8" s="1045"/>
      <c r="X8" s="1045"/>
      <c r="Y8" s="1045"/>
      <c r="Z8" s="1045"/>
      <c r="AA8" s="1045">
        <v>1236</v>
      </c>
      <c r="AB8" s="1045"/>
      <c r="AC8" s="1045"/>
      <c r="AD8" s="1045"/>
      <c r="AE8" s="1049"/>
      <c r="AF8" s="1096" t="s">
        <v>360</v>
      </c>
      <c r="AG8" s="1097"/>
      <c r="AH8" s="1097"/>
      <c r="AI8" s="1097"/>
      <c r="AJ8" s="1098"/>
      <c r="AK8" s="1099"/>
      <c r="AL8" s="1100"/>
      <c r="AM8" s="1100"/>
      <c r="AN8" s="1100"/>
      <c r="AO8" s="1100"/>
      <c r="AP8" s="1100">
        <v>0</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c r="BS8" s="1012" t="s">
        <v>552</v>
      </c>
      <c r="BT8" s="1013"/>
      <c r="BU8" s="1013"/>
      <c r="BV8" s="1013"/>
      <c r="BW8" s="1013"/>
      <c r="BX8" s="1013"/>
      <c r="BY8" s="1013"/>
      <c r="BZ8" s="1013"/>
      <c r="CA8" s="1013"/>
      <c r="CB8" s="1013"/>
      <c r="CC8" s="1013"/>
      <c r="CD8" s="1013"/>
      <c r="CE8" s="1013"/>
      <c r="CF8" s="1013"/>
      <c r="CG8" s="1014"/>
      <c r="CH8" s="987">
        <v>29</v>
      </c>
      <c r="CI8" s="988"/>
      <c r="CJ8" s="988"/>
      <c r="CK8" s="988"/>
      <c r="CL8" s="989"/>
      <c r="CM8" s="987">
        <v>2461</v>
      </c>
      <c r="CN8" s="988"/>
      <c r="CO8" s="988"/>
      <c r="CP8" s="988"/>
      <c r="CQ8" s="989"/>
      <c r="CR8" s="987">
        <v>13</v>
      </c>
      <c r="CS8" s="988"/>
      <c r="CT8" s="988"/>
      <c r="CU8" s="988"/>
      <c r="CV8" s="989"/>
      <c r="CW8" s="987">
        <v>53</v>
      </c>
      <c r="CX8" s="988"/>
      <c r="CY8" s="988"/>
      <c r="CZ8" s="988"/>
      <c r="DA8" s="989"/>
      <c r="DB8" s="987">
        <v>2338</v>
      </c>
      <c r="DC8" s="988"/>
      <c r="DD8" s="988"/>
      <c r="DE8" s="988"/>
      <c r="DF8" s="989"/>
      <c r="DG8" s="987">
        <v>0</v>
      </c>
      <c r="DH8" s="988"/>
      <c r="DI8" s="988"/>
      <c r="DJ8" s="988"/>
      <c r="DK8" s="989"/>
      <c r="DL8" s="987">
        <v>0</v>
      </c>
      <c r="DM8" s="988"/>
      <c r="DN8" s="988"/>
      <c r="DO8" s="988"/>
      <c r="DP8" s="989"/>
      <c r="DQ8" s="987">
        <v>0</v>
      </c>
      <c r="DR8" s="988"/>
      <c r="DS8" s="988"/>
      <c r="DT8" s="988"/>
      <c r="DU8" s="989"/>
      <c r="DV8" s="990"/>
      <c r="DW8" s="991"/>
      <c r="DX8" s="991"/>
      <c r="DY8" s="991"/>
      <c r="DZ8" s="992"/>
      <c r="EA8" s="243"/>
    </row>
    <row r="9" spans="1:131" s="244" customFormat="1" ht="26.25" customHeight="1" x14ac:dyDescent="0.15">
      <c r="A9" s="250">
        <v>3</v>
      </c>
      <c r="B9" s="1041" t="s">
        <v>361</v>
      </c>
      <c r="C9" s="1042"/>
      <c r="D9" s="1042"/>
      <c r="E9" s="1042"/>
      <c r="F9" s="1042"/>
      <c r="G9" s="1042"/>
      <c r="H9" s="1042"/>
      <c r="I9" s="1042"/>
      <c r="J9" s="1042"/>
      <c r="K9" s="1042"/>
      <c r="L9" s="1042"/>
      <c r="M9" s="1042"/>
      <c r="N9" s="1042"/>
      <c r="O9" s="1042"/>
      <c r="P9" s="1043"/>
      <c r="Q9" s="1048">
        <v>6</v>
      </c>
      <c r="R9" s="1045"/>
      <c r="S9" s="1045"/>
      <c r="T9" s="1045"/>
      <c r="U9" s="1045"/>
      <c r="V9" s="1045">
        <v>6</v>
      </c>
      <c r="W9" s="1045"/>
      <c r="X9" s="1045"/>
      <c r="Y9" s="1045"/>
      <c r="Z9" s="1045"/>
      <c r="AA9" s="1045">
        <v>0</v>
      </c>
      <c r="AB9" s="1045"/>
      <c r="AC9" s="1045"/>
      <c r="AD9" s="1045"/>
      <c r="AE9" s="1049"/>
      <c r="AF9" s="1096" t="s">
        <v>118</v>
      </c>
      <c r="AG9" s="1097"/>
      <c r="AH9" s="1097"/>
      <c r="AI9" s="1097"/>
      <c r="AJ9" s="1098"/>
      <c r="AK9" s="1099"/>
      <c r="AL9" s="1100"/>
      <c r="AM9" s="1100"/>
      <c r="AN9" s="1100"/>
      <c r="AO9" s="1100"/>
      <c r="AP9" s="1100">
        <v>0</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553</v>
      </c>
      <c r="BT9" s="1013"/>
      <c r="BU9" s="1013"/>
      <c r="BV9" s="1013"/>
      <c r="BW9" s="1013"/>
      <c r="BX9" s="1013"/>
      <c r="BY9" s="1013"/>
      <c r="BZ9" s="1013"/>
      <c r="CA9" s="1013"/>
      <c r="CB9" s="1013"/>
      <c r="CC9" s="1013"/>
      <c r="CD9" s="1013"/>
      <c r="CE9" s="1013"/>
      <c r="CF9" s="1013"/>
      <c r="CG9" s="1014"/>
      <c r="CH9" s="987">
        <v>-1</v>
      </c>
      <c r="CI9" s="988"/>
      <c r="CJ9" s="988"/>
      <c r="CK9" s="988"/>
      <c r="CL9" s="989"/>
      <c r="CM9" s="987">
        <v>130</v>
      </c>
      <c r="CN9" s="988"/>
      <c r="CO9" s="988"/>
      <c r="CP9" s="988"/>
      <c r="CQ9" s="989"/>
      <c r="CR9" s="987">
        <v>13</v>
      </c>
      <c r="CS9" s="988"/>
      <c r="CT9" s="988"/>
      <c r="CU9" s="988"/>
      <c r="CV9" s="989"/>
      <c r="CW9" s="987">
        <v>171</v>
      </c>
      <c r="CX9" s="988"/>
      <c r="CY9" s="988"/>
      <c r="CZ9" s="988"/>
      <c r="DA9" s="989"/>
      <c r="DB9" s="987">
        <v>4812</v>
      </c>
      <c r="DC9" s="988"/>
      <c r="DD9" s="988"/>
      <c r="DE9" s="988"/>
      <c r="DF9" s="989"/>
      <c r="DG9" s="987">
        <v>0</v>
      </c>
      <c r="DH9" s="988"/>
      <c r="DI9" s="988"/>
      <c r="DJ9" s="988"/>
      <c r="DK9" s="989"/>
      <c r="DL9" s="987">
        <v>0</v>
      </c>
      <c r="DM9" s="988"/>
      <c r="DN9" s="988"/>
      <c r="DO9" s="988"/>
      <c r="DP9" s="989"/>
      <c r="DQ9" s="987">
        <v>0</v>
      </c>
      <c r="DR9" s="988"/>
      <c r="DS9" s="988"/>
      <c r="DT9" s="988"/>
      <c r="DU9" s="989"/>
      <c r="DV9" s="990"/>
      <c r="DW9" s="991"/>
      <c r="DX9" s="991"/>
      <c r="DY9" s="991"/>
      <c r="DZ9" s="992"/>
      <c r="EA9" s="243"/>
    </row>
    <row r="10" spans="1:131" s="244" customFormat="1" ht="26.25" customHeight="1" x14ac:dyDescent="0.15">
      <c r="A10" s="250">
        <v>4</v>
      </c>
      <c r="B10" s="1041" t="s">
        <v>362</v>
      </c>
      <c r="C10" s="1042"/>
      <c r="D10" s="1042"/>
      <c r="E10" s="1042"/>
      <c r="F10" s="1042"/>
      <c r="G10" s="1042"/>
      <c r="H10" s="1042"/>
      <c r="I10" s="1042"/>
      <c r="J10" s="1042"/>
      <c r="K10" s="1042"/>
      <c r="L10" s="1042"/>
      <c r="M10" s="1042"/>
      <c r="N10" s="1042"/>
      <c r="O10" s="1042"/>
      <c r="P10" s="1043"/>
      <c r="Q10" s="1048">
        <v>160</v>
      </c>
      <c r="R10" s="1045"/>
      <c r="S10" s="1045"/>
      <c r="T10" s="1045"/>
      <c r="U10" s="1045"/>
      <c r="V10" s="1045">
        <v>113</v>
      </c>
      <c r="W10" s="1045"/>
      <c r="X10" s="1045"/>
      <c r="Y10" s="1045"/>
      <c r="Z10" s="1045"/>
      <c r="AA10" s="1045">
        <v>47</v>
      </c>
      <c r="AB10" s="1045"/>
      <c r="AC10" s="1045"/>
      <c r="AD10" s="1045"/>
      <c r="AE10" s="1049"/>
      <c r="AF10" s="1096" t="s">
        <v>360</v>
      </c>
      <c r="AG10" s="1097"/>
      <c r="AH10" s="1097"/>
      <c r="AI10" s="1097"/>
      <c r="AJ10" s="1098"/>
      <c r="AK10" s="1099"/>
      <c r="AL10" s="1100"/>
      <c r="AM10" s="1100"/>
      <c r="AN10" s="1100"/>
      <c r="AO10" s="1100"/>
      <c r="AP10" s="1100">
        <v>695</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t="s">
        <v>555</v>
      </c>
      <c r="BS10" s="1012" t="s">
        <v>554</v>
      </c>
      <c r="BT10" s="1013"/>
      <c r="BU10" s="1013"/>
      <c r="BV10" s="1013"/>
      <c r="BW10" s="1013"/>
      <c r="BX10" s="1013"/>
      <c r="BY10" s="1013"/>
      <c r="BZ10" s="1013"/>
      <c r="CA10" s="1013"/>
      <c r="CB10" s="1013"/>
      <c r="CC10" s="1013"/>
      <c r="CD10" s="1013"/>
      <c r="CE10" s="1013"/>
      <c r="CF10" s="1013"/>
      <c r="CG10" s="1014"/>
      <c r="CH10" s="987">
        <v>-62</v>
      </c>
      <c r="CI10" s="988"/>
      <c r="CJ10" s="988"/>
      <c r="CK10" s="988"/>
      <c r="CL10" s="989"/>
      <c r="CM10" s="987">
        <v>82144</v>
      </c>
      <c r="CN10" s="988"/>
      <c r="CO10" s="988"/>
      <c r="CP10" s="988"/>
      <c r="CQ10" s="989"/>
      <c r="CR10" s="987">
        <v>17112</v>
      </c>
      <c r="CS10" s="988"/>
      <c r="CT10" s="988"/>
      <c r="CU10" s="988"/>
      <c r="CV10" s="989"/>
      <c r="CW10" s="987">
        <v>241</v>
      </c>
      <c r="CX10" s="988"/>
      <c r="CY10" s="988"/>
      <c r="CZ10" s="988"/>
      <c r="DA10" s="989"/>
      <c r="DB10" s="987">
        <v>32546</v>
      </c>
      <c r="DC10" s="988"/>
      <c r="DD10" s="988"/>
      <c r="DE10" s="988"/>
      <c r="DF10" s="989"/>
      <c r="DG10" s="987">
        <v>0</v>
      </c>
      <c r="DH10" s="988"/>
      <c r="DI10" s="988"/>
      <c r="DJ10" s="988"/>
      <c r="DK10" s="989"/>
      <c r="DL10" s="987">
        <v>20652</v>
      </c>
      <c r="DM10" s="988"/>
      <c r="DN10" s="988"/>
      <c r="DO10" s="988"/>
      <c r="DP10" s="989"/>
      <c r="DQ10" s="987">
        <v>18587</v>
      </c>
      <c r="DR10" s="988"/>
      <c r="DS10" s="988"/>
      <c r="DT10" s="988"/>
      <c r="DU10" s="989"/>
      <c r="DV10" s="990"/>
      <c r="DW10" s="991"/>
      <c r="DX10" s="991"/>
      <c r="DY10" s="991"/>
      <c r="DZ10" s="992"/>
      <c r="EA10" s="243"/>
    </row>
    <row r="11" spans="1:131" s="244" customFormat="1" ht="26.25" customHeight="1" x14ac:dyDescent="0.15">
      <c r="A11" s="250">
        <v>5</v>
      </c>
      <c r="B11" s="1041" t="s">
        <v>363</v>
      </c>
      <c r="C11" s="1042"/>
      <c r="D11" s="1042"/>
      <c r="E11" s="1042"/>
      <c r="F11" s="1042"/>
      <c r="G11" s="1042"/>
      <c r="H11" s="1042"/>
      <c r="I11" s="1042"/>
      <c r="J11" s="1042"/>
      <c r="K11" s="1042"/>
      <c r="L11" s="1042"/>
      <c r="M11" s="1042"/>
      <c r="N11" s="1042"/>
      <c r="O11" s="1042"/>
      <c r="P11" s="1043"/>
      <c r="Q11" s="1048">
        <v>659</v>
      </c>
      <c r="R11" s="1045"/>
      <c r="S11" s="1045"/>
      <c r="T11" s="1045"/>
      <c r="U11" s="1045"/>
      <c r="V11" s="1045">
        <v>471</v>
      </c>
      <c r="W11" s="1045"/>
      <c r="X11" s="1045"/>
      <c r="Y11" s="1045"/>
      <c r="Z11" s="1045"/>
      <c r="AA11" s="1045">
        <v>188</v>
      </c>
      <c r="AB11" s="1045"/>
      <c r="AC11" s="1045"/>
      <c r="AD11" s="1045"/>
      <c r="AE11" s="1049"/>
      <c r="AF11" s="1096" t="s">
        <v>118</v>
      </c>
      <c r="AG11" s="1097"/>
      <c r="AH11" s="1097"/>
      <c r="AI11" s="1097"/>
      <c r="AJ11" s="1098"/>
      <c r="AK11" s="1099"/>
      <c r="AL11" s="1100"/>
      <c r="AM11" s="1100"/>
      <c r="AN11" s="1100"/>
      <c r="AO11" s="1100"/>
      <c r="AP11" s="1100">
        <v>13745</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43"/>
    </row>
    <row r="12" spans="1:131" s="244" customFormat="1" ht="26.25" customHeight="1" x14ac:dyDescent="0.15">
      <c r="A12" s="250">
        <v>6</v>
      </c>
      <c r="B12" s="1041" t="s">
        <v>364</v>
      </c>
      <c r="C12" s="1042"/>
      <c r="D12" s="1042"/>
      <c r="E12" s="1042"/>
      <c r="F12" s="1042"/>
      <c r="G12" s="1042"/>
      <c r="H12" s="1042"/>
      <c r="I12" s="1042"/>
      <c r="J12" s="1042"/>
      <c r="K12" s="1042"/>
      <c r="L12" s="1042"/>
      <c r="M12" s="1042"/>
      <c r="N12" s="1042"/>
      <c r="O12" s="1042"/>
      <c r="P12" s="1043"/>
      <c r="Q12" s="1048">
        <v>75</v>
      </c>
      <c r="R12" s="1045"/>
      <c r="S12" s="1045"/>
      <c r="T12" s="1045"/>
      <c r="U12" s="1045"/>
      <c r="V12" s="1045">
        <v>75</v>
      </c>
      <c r="W12" s="1045"/>
      <c r="X12" s="1045"/>
      <c r="Y12" s="1045"/>
      <c r="Z12" s="1045"/>
      <c r="AA12" s="1045">
        <v>0</v>
      </c>
      <c r="AB12" s="1045"/>
      <c r="AC12" s="1045"/>
      <c r="AD12" s="1045"/>
      <c r="AE12" s="1049"/>
      <c r="AF12" s="1096" t="s">
        <v>118</v>
      </c>
      <c r="AG12" s="1097"/>
      <c r="AH12" s="1097"/>
      <c r="AI12" s="1097"/>
      <c r="AJ12" s="1098"/>
      <c r="AK12" s="1099"/>
      <c r="AL12" s="1100"/>
      <c r="AM12" s="1100"/>
      <c r="AN12" s="1100"/>
      <c r="AO12" s="1100"/>
      <c r="AP12" s="1100">
        <v>0</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43"/>
    </row>
    <row r="13" spans="1:131" s="244" customFormat="1" ht="26.25" customHeight="1" x14ac:dyDescent="0.15">
      <c r="A13" s="250">
        <v>7</v>
      </c>
      <c r="B13" s="1041" t="s">
        <v>365</v>
      </c>
      <c r="C13" s="1042"/>
      <c r="D13" s="1042"/>
      <c r="E13" s="1042"/>
      <c r="F13" s="1042"/>
      <c r="G13" s="1042"/>
      <c r="H13" s="1042"/>
      <c r="I13" s="1042"/>
      <c r="J13" s="1042"/>
      <c r="K13" s="1042"/>
      <c r="L13" s="1042"/>
      <c r="M13" s="1042"/>
      <c r="N13" s="1042"/>
      <c r="O13" s="1042"/>
      <c r="P13" s="1043"/>
      <c r="Q13" s="1048">
        <v>185</v>
      </c>
      <c r="R13" s="1045"/>
      <c r="S13" s="1045"/>
      <c r="T13" s="1045"/>
      <c r="U13" s="1045"/>
      <c r="V13" s="1045">
        <v>0</v>
      </c>
      <c r="W13" s="1045"/>
      <c r="X13" s="1045"/>
      <c r="Y13" s="1045"/>
      <c r="Z13" s="1045"/>
      <c r="AA13" s="1045">
        <v>185</v>
      </c>
      <c r="AB13" s="1045"/>
      <c r="AC13" s="1045"/>
      <c r="AD13" s="1045"/>
      <c r="AE13" s="1049"/>
      <c r="AF13" s="1096" t="s">
        <v>118</v>
      </c>
      <c r="AG13" s="1097"/>
      <c r="AH13" s="1097"/>
      <c r="AI13" s="1097"/>
      <c r="AJ13" s="1098"/>
      <c r="AK13" s="1099"/>
      <c r="AL13" s="1100"/>
      <c r="AM13" s="1100"/>
      <c r="AN13" s="1100"/>
      <c r="AO13" s="1100"/>
      <c r="AP13" s="1100">
        <v>0</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43"/>
    </row>
    <row r="14" spans="1:131" s="244" customFormat="1" ht="26.25" customHeight="1" x14ac:dyDescent="0.15">
      <c r="A14" s="250">
        <v>8</v>
      </c>
      <c r="B14" s="1041" t="s">
        <v>366</v>
      </c>
      <c r="C14" s="1042"/>
      <c r="D14" s="1042"/>
      <c r="E14" s="1042"/>
      <c r="F14" s="1042"/>
      <c r="G14" s="1042"/>
      <c r="H14" s="1042"/>
      <c r="I14" s="1042"/>
      <c r="J14" s="1042"/>
      <c r="K14" s="1042"/>
      <c r="L14" s="1042"/>
      <c r="M14" s="1042"/>
      <c r="N14" s="1042"/>
      <c r="O14" s="1042"/>
      <c r="P14" s="1043"/>
      <c r="Q14" s="1048">
        <v>242</v>
      </c>
      <c r="R14" s="1045"/>
      <c r="S14" s="1045"/>
      <c r="T14" s="1045"/>
      <c r="U14" s="1045"/>
      <c r="V14" s="1045">
        <v>1</v>
      </c>
      <c r="W14" s="1045"/>
      <c r="X14" s="1045"/>
      <c r="Y14" s="1045"/>
      <c r="Z14" s="1045"/>
      <c r="AA14" s="1045">
        <v>241</v>
      </c>
      <c r="AB14" s="1045"/>
      <c r="AC14" s="1045"/>
      <c r="AD14" s="1045"/>
      <c r="AE14" s="1049"/>
      <c r="AF14" s="1096" t="s">
        <v>118</v>
      </c>
      <c r="AG14" s="1097"/>
      <c r="AH14" s="1097"/>
      <c r="AI14" s="1097"/>
      <c r="AJ14" s="1098"/>
      <c r="AK14" s="1099"/>
      <c r="AL14" s="1100"/>
      <c r="AM14" s="1100"/>
      <c r="AN14" s="1100"/>
      <c r="AO14" s="1100"/>
      <c r="AP14" s="1100">
        <v>0</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43"/>
    </row>
    <row r="15" spans="1:131" s="244" customFormat="1" ht="26.25" customHeight="1" x14ac:dyDescent="0.15">
      <c r="A15" s="250">
        <v>9</v>
      </c>
      <c r="B15" s="1041" t="s">
        <v>367</v>
      </c>
      <c r="C15" s="1042"/>
      <c r="D15" s="1042"/>
      <c r="E15" s="1042"/>
      <c r="F15" s="1042"/>
      <c r="G15" s="1042"/>
      <c r="H15" s="1042"/>
      <c r="I15" s="1042"/>
      <c r="J15" s="1042"/>
      <c r="K15" s="1042"/>
      <c r="L15" s="1042"/>
      <c r="M15" s="1042"/>
      <c r="N15" s="1042"/>
      <c r="O15" s="1042"/>
      <c r="P15" s="1043"/>
      <c r="Q15" s="1048">
        <v>1651</v>
      </c>
      <c r="R15" s="1045"/>
      <c r="S15" s="1045"/>
      <c r="T15" s="1045"/>
      <c r="U15" s="1045"/>
      <c r="V15" s="1045">
        <v>244</v>
      </c>
      <c r="W15" s="1045"/>
      <c r="X15" s="1045"/>
      <c r="Y15" s="1045"/>
      <c r="Z15" s="1045"/>
      <c r="AA15" s="1045">
        <v>1407</v>
      </c>
      <c r="AB15" s="1045"/>
      <c r="AC15" s="1045"/>
      <c r="AD15" s="1045"/>
      <c r="AE15" s="1049"/>
      <c r="AF15" s="1096" t="s">
        <v>118</v>
      </c>
      <c r="AG15" s="1097"/>
      <c r="AH15" s="1097"/>
      <c r="AI15" s="1097"/>
      <c r="AJ15" s="1098"/>
      <c r="AK15" s="1099"/>
      <c r="AL15" s="1100"/>
      <c r="AM15" s="1100"/>
      <c r="AN15" s="1100"/>
      <c r="AO15" s="1100"/>
      <c r="AP15" s="1100">
        <v>0</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43"/>
    </row>
    <row r="16" spans="1:131" s="244" customFormat="1" ht="26.25" customHeight="1" x14ac:dyDescent="0.15">
      <c r="A16" s="250">
        <v>10</v>
      </c>
      <c r="B16" s="1041" t="s">
        <v>368</v>
      </c>
      <c r="C16" s="1042"/>
      <c r="D16" s="1042"/>
      <c r="E16" s="1042"/>
      <c r="F16" s="1042"/>
      <c r="G16" s="1042"/>
      <c r="H16" s="1042"/>
      <c r="I16" s="1042"/>
      <c r="J16" s="1042"/>
      <c r="K16" s="1042"/>
      <c r="L16" s="1042"/>
      <c r="M16" s="1042"/>
      <c r="N16" s="1042"/>
      <c r="O16" s="1042"/>
      <c r="P16" s="1043"/>
      <c r="Q16" s="1048">
        <v>210298</v>
      </c>
      <c r="R16" s="1045"/>
      <c r="S16" s="1045"/>
      <c r="T16" s="1045"/>
      <c r="U16" s="1045"/>
      <c r="V16" s="1045">
        <v>210298</v>
      </c>
      <c r="W16" s="1045"/>
      <c r="X16" s="1045"/>
      <c r="Y16" s="1045"/>
      <c r="Z16" s="1045"/>
      <c r="AA16" s="1045">
        <v>0</v>
      </c>
      <c r="AB16" s="1045"/>
      <c r="AC16" s="1045"/>
      <c r="AD16" s="1045"/>
      <c r="AE16" s="1049"/>
      <c r="AF16" s="1096" t="s">
        <v>118</v>
      </c>
      <c r="AG16" s="1097"/>
      <c r="AH16" s="1097"/>
      <c r="AI16" s="1097"/>
      <c r="AJ16" s="1098"/>
      <c r="AK16" s="1099"/>
      <c r="AL16" s="1100"/>
      <c r="AM16" s="1100"/>
      <c r="AN16" s="1100"/>
      <c r="AO16" s="1100"/>
      <c r="AP16" s="1100">
        <v>0</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43"/>
    </row>
    <row r="17" spans="1:131" s="244" customFormat="1" ht="26.25" customHeight="1" x14ac:dyDescent="0.15">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43"/>
    </row>
    <row r="18" spans="1:131" s="244" customFormat="1" ht="26.25" customHeight="1" x14ac:dyDescent="0.15">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43"/>
    </row>
    <row r="19" spans="1:131" s="244" customFormat="1" ht="26.25" customHeight="1" x14ac:dyDescent="0.15">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43"/>
    </row>
    <row r="20" spans="1:131" s="244" customFormat="1" ht="26.25" customHeight="1" x14ac:dyDescent="0.15">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43"/>
    </row>
    <row r="21" spans="1:131" s="244" customFormat="1" ht="26.25" customHeight="1" thickBot="1" x14ac:dyDescent="0.2">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43"/>
    </row>
    <row r="22" spans="1:131" s="244" customFormat="1" ht="26.25" customHeight="1" x14ac:dyDescent="0.15">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369</v>
      </c>
      <c r="BA22" s="1032"/>
      <c r="BB22" s="1032"/>
      <c r="BC22" s="1032"/>
      <c r="BD22" s="1033"/>
      <c r="BE22" s="242"/>
      <c r="BF22" s="242"/>
      <c r="BG22" s="242"/>
      <c r="BH22" s="242"/>
      <c r="BI22" s="242"/>
      <c r="BJ22" s="242"/>
      <c r="BK22" s="242"/>
      <c r="BL22" s="242"/>
      <c r="BM22" s="242"/>
      <c r="BN22" s="242"/>
      <c r="BO22" s="242"/>
      <c r="BP22" s="242"/>
      <c r="BQ22" s="251">
        <v>16</v>
      </c>
      <c r="BR22" s="252"/>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43"/>
    </row>
    <row r="23" spans="1:131" s="244" customFormat="1" ht="26.25" customHeight="1" thickBot="1" x14ac:dyDescent="0.2">
      <c r="A23" s="253" t="s">
        <v>370</v>
      </c>
      <c r="B23" s="942" t="s">
        <v>371</v>
      </c>
      <c r="C23" s="943"/>
      <c r="D23" s="943"/>
      <c r="E23" s="943"/>
      <c r="F23" s="943"/>
      <c r="G23" s="943"/>
      <c r="H23" s="943"/>
      <c r="I23" s="943"/>
      <c r="J23" s="943"/>
      <c r="K23" s="943"/>
      <c r="L23" s="943"/>
      <c r="M23" s="943"/>
      <c r="N23" s="943"/>
      <c r="O23" s="943"/>
      <c r="P23" s="944"/>
      <c r="Q23" s="1072">
        <v>547242</v>
      </c>
      <c r="R23" s="1073"/>
      <c r="S23" s="1073"/>
      <c r="T23" s="1073"/>
      <c r="U23" s="1073"/>
      <c r="V23" s="1073">
        <v>535057</v>
      </c>
      <c r="W23" s="1073"/>
      <c r="X23" s="1073"/>
      <c r="Y23" s="1073"/>
      <c r="Z23" s="1073"/>
      <c r="AA23" s="1073">
        <v>12185</v>
      </c>
      <c r="AB23" s="1073"/>
      <c r="AC23" s="1073"/>
      <c r="AD23" s="1073"/>
      <c r="AE23" s="1074"/>
      <c r="AF23" s="1075">
        <v>743</v>
      </c>
      <c r="AG23" s="1073"/>
      <c r="AH23" s="1073"/>
      <c r="AI23" s="1073"/>
      <c r="AJ23" s="1076"/>
      <c r="AK23" s="1077"/>
      <c r="AL23" s="1078"/>
      <c r="AM23" s="1078"/>
      <c r="AN23" s="1078"/>
      <c r="AO23" s="1078"/>
      <c r="AP23" s="1073">
        <v>1205476</v>
      </c>
      <c r="AQ23" s="1073"/>
      <c r="AR23" s="1073"/>
      <c r="AS23" s="1073"/>
      <c r="AT23" s="1073"/>
      <c r="AU23" s="1079"/>
      <c r="AV23" s="1079"/>
      <c r="AW23" s="1079"/>
      <c r="AX23" s="1079"/>
      <c r="AY23" s="1080"/>
      <c r="AZ23" s="1069" t="s">
        <v>118</v>
      </c>
      <c r="BA23" s="1070"/>
      <c r="BB23" s="1070"/>
      <c r="BC23" s="1070"/>
      <c r="BD23" s="1071"/>
      <c r="BE23" s="242"/>
      <c r="BF23" s="242"/>
      <c r="BG23" s="242"/>
      <c r="BH23" s="242"/>
      <c r="BI23" s="242"/>
      <c r="BJ23" s="242"/>
      <c r="BK23" s="242"/>
      <c r="BL23" s="242"/>
      <c r="BM23" s="242"/>
      <c r="BN23" s="242"/>
      <c r="BO23" s="242"/>
      <c r="BP23" s="242"/>
      <c r="BQ23" s="251">
        <v>17</v>
      </c>
      <c r="BR23" s="252"/>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43"/>
    </row>
    <row r="24" spans="1:131" s="244" customFormat="1" ht="26.25" customHeight="1" x14ac:dyDescent="0.15">
      <c r="A24" s="1068" t="s">
        <v>372</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43"/>
    </row>
    <row r="25" spans="1:131" s="236" customFormat="1" ht="26.25" customHeight="1" thickBot="1" x14ac:dyDescent="0.2">
      <c r="A25" s="1067" t="s">
        <v>373</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5"/>
    </row>
    <row r="26" spans="1:131" s="236" customFormat="1" ht="26.25" customHeight="1" x14ac:dyDescent="0.15">
      <c r="A26" s="993" t="s">
        <v>341</v>
      </c>
      <c r="B26" s="994"/>
      <c r="C26" s="994"/>
      <c r="D26" s="994"/>
      <c r="E26" s="994"/>
      <c r="F26" s="994"/>
      <c r="G26" s="994"/>
      <c r="H26" s="994"/>
      <c r="I26" s="994"/>
      <c r="J26" s="994"/>
      <c r="K26" s="994"/>
      <c r="L26" s="994"/>
      <c r="M26" s="994"/>
      <c r="N26" s="994"/>
      <c r="O26" s="994"/>
      <c r="P26" s="995"/>
      <c r="Q26" s="999" t="s">
        <v>374</v>
      </c>
      <c r="R26" s="1000"/>
      <c r="S26" s="1000"/>
      <c r="T26" s="1000"/>
      <c r="U26" s="1001"/>
      <c r="V26" s="999" t="s">
        <v>375</v>
      </c>
      <c r="W26" s="1000"/>
      <c r="X26" s="1000"/>
      <c r="Y26" s="1000"/>
      <c r="Z26" s="1001"/>
      <c r="AA26" s="999" t="s">
        <v>376</v>
      </c>
      <c r="AB26" s="1000"/>
      <c r="AC26" s="1000"/>
      <c r="AD26" s="1000"/>
      <c r="AE26" s="1000"/>
      <c r="AF26" s="1063" t="s">
        <v>377</v>
      </c>
      <c r="AG26" s="1006"/>
      <c r="AH26" s="1006"/>
      <c r="AI26" s="1006"/>
      <c r="AJ26" s="1064"/>
      <c r="AK26" s="1000" t="s">
        <v>378</v>
      </c>
      <c r="AL26" s="1000"/>
      <c r="AM26" s="1000"/>
      <c r="AN26" s="1000"/>
      <c r="AO26" s="1001"/>
      <c r="AP26" s="999" t="s">
        <v>379</v>
      </c>
      <c r="AQ26" s="1000"/>
      <c r="AR26" s="1000"/>
      <c r="AS26" s="1000"/>
      <c r="AT26" s="1001"/>
      <c r="AU26" s="999" t="s">
        <v>380</v>
      </c>
      <c r="AV26" s="1000"/>
      <c r="AW26" s="1000"/>
      <c r="AX26" s="1000"/>
      <c r="AY26" s="1001"/>
      <c r="AZ26" s="999" t="s">
        <v>381</v>
      </c>
      <c r="BA26" s="1000"/>
      <c r="BB26" s="1000"/>
      <c r="BC26" s="1000"/>
      <c r="BD26" s="1001"/>
      <c r="BE26" s="999" t="s">
        <v>348</v>
      </c>
      <c r="BF26" s="1000"/>
      <c r="BG26" s="1000"/>
      <c r="BH26" s="1000"/>
      <c r="BI26" s="1015"/>
      <c r="BJ26" s="241"/>
      <c r="BK26" s="241"/>
      <c r="BL26" s="241"/>
      <c r="BM26" s="241"/>
      <c r="BN26" s="241"/>
      <c r="BO26" s="254"/>
      <c r="BP26" s="254"/>
      <c r="BQ26" s="251">
        <v>20</v>
      </c>
      <c r="BR26" s="252"/>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5"/>
    </row>
    <row r="27" spans="1:131" s="236"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5"/>
    </row>
    <row r="28" spans="1:131" s="236" customFormat="1" ht="26.25" customHeight="1" thickTop="1" x14ac:dyDescent="0.15">
      <c r="A28" s="255">
        <v>1</v>
      </c>
      <c r="B28" s="1054" t="s">
        <v>382</v>
      </c>
      <c r="C28" s="1055"/>
      <c r="D28" s="1055"/>
      <c r="E28" s="1055"/>
      <c r="F28" s="1055"/>
      <c r="G28" s="1055"/>
      <c r="H28" s="1055"/>
      <c r="I28" s="1055"/>
      <c r="J28" s="1055"/>
      <c r="K28" s="1055"/>
      <c r="L28" s="1055"/>
      <c r="M28" s="1055"/>
      <c r="N28" s="1055"/>
      <c r="O28" s="1055"/>
      <c r="P28" s="1056"/>
      <c r="Q28" s="1057">
        <v>105995</v>
      </c>
      <c r="R28" s="1058"/>
      <c r="S28" s="1058"/>
      <c r="T28" s="1058"/>
      <c r="U28" s="1058"/>
      <c r="V28" s="1058">
        <v>103082</v>
      </c>
      <c r="W28" s="1058"/>
      <c r="X28" s="1058"/>
      <c r="Y28" s="1058"/>
      <c r="Z28" s="1058"/>
      <c r="AA28" s="1058">
        <v>2913</v>
      </c>
      <c r="AB28" s="1058"/>
      <c r="AC28" s="1058"/>
      <c r="AD28" s="1058"/>
      <c r="AE28" s="1059"/>
      <c r="AF28" s="1060">
        <v>2913</v>
      </c>
      <c r="AG28" s="1058"/>
      <c r="AH28" s="1058"/>
      <c r="AI28" s="1058"/>
      <c r="AJ28" s="1061"/>
      <c r="AK28" s="1062">
        <v>6281</v>
      </c>
      <c r="AL28" s="1050"/>
      <c r="AM28" s="1050"/>
      <c r="AN28" s="1050"/>
      <c r="AO28" s="1050"/>
      <c r="AP28" s="1050">
        <v>0</v>
      </c>
      <c r="AQ28" s="1050"/>
      <c r="AR28" s="1050"/>
      <c r="AS28" s="1050"/>
      <c r="AT28" s="1050"/>
      <c r="AU28" s="1050">
        <v>0</v>
      </c>
      <c r="AV28" s="1050"/>
      <c r="AW28" s="1050"/>
      <c r="AX28" s="1050"/>
      <c r="AY28" s="1050"/>
      <c r="AZ28" s="1051" t="s">
        <v>486</v>
      </c>
      <c r="BA28" s="1051"/>
      <c r="BB28" s="1051"/>
      <c r="BC28" s="1051"/>
      <c r="BD28" s="1051"/>
      <c r="BE28" s="1052"/>
      <c r="BF28" s="1052"/>
      <c r="BG28" s="1052"/>
      <c r="BH28" s="1052"/>
      <c r="BI28" s="1053"/>
      <c r="BJ28" s="241"/>
      <c r="BK28" s="241"/>
      <c r="BL28" s="241"/>
      <c r="BM28" s="241"/>
      <c r="BN28" s="241"/>
      <c r="BO28" s="254"/>
      <c r="BP28" s="254"/>
      <c r="BQ28" s="251">
        <v>22</v>
      </c>
      <c r="BR28" s="252"/>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35"/>
    </row>
    <row r="29" spans="1:131" s="236" customFormat="1" ht="26.25" customHeight="1" x14ac:dyDescent="0.15">
      <c r="A29" s="255">
        <v>2</v>
      </c>
      <c r="B29" s="1041" t="s">
        <v>383</v>
      </c>
      <c r="C29" s="1042"/>
      <c r="D29" s="1042"/>
      <c r="E29" s="1042"/>
      <c r="F29" s="1042"/>
      <c r="G29" s="1042"/>
      <c r="H29" s="1042"/>
      <c r="I29" s="1042"/>
      <c r="J29" s="1042"/>
      <c r="K29" s="1042"/>
      <c r="L29" s="1042"/>
      <c r="M29" s="1042"/>
      <c r="N29" s="1042"/>
      <c r="O29" s="1042"/>
      <c r="P29" s="1043"/>
      <c r="Q29" s="1048">
        <v>18455</v>
      </c>
      <c r="R29" s="1045"/>
      <c r="S29" s="1045"/>
      <c r="T29" s="1045"/>
      <c r="U29" s="1045"/>
      <c r="V29" s="1045">
        <v>18355</v>
      </c>
      <c r="W29" s="1045"/>
      <c r="X29" s="1045"/>
      <c r="Y29" s="1045"/>
      <c r="Z29" s="1045"/>
      <c r="AA29" s="1045">
        <v>100</v>
      </c>
      <c r="AB29" s="1045"/>
      <c r="AC29" s="1045"/>
      <c r="AD29" s="1045"/>
      <c r="AE29" s="1049"/>
      <c r="AF29" s="1044">
        <v>100</v>
      </c>
      <c r="AG29" s="1045"/>
      <c r="AH29" s="1045"/>
      <c r="AI29" s="1045"/>
      <c r="AJ29" s="1046"/>
      <c r="AK29" s="978">
        <v>0</v>
      </c>
      <c r="AL29" s="969"/>
      <c r="AM29" s="969"/>
      <c r="AN29" s="969"/>
      <c r="AO29" s="969"/>
      <c r="AP29" s="969">
        <v>873</v>
      </c>
      <c r="AQ29" s="969"/>
      <c r="AR29" s="969"/>
      <c r="AS29" s="969"/>
      <c r="AT29" s="969"/>
      <c r="AU29" s="969">
        <v>0</v>
      </c>
      <c r="AV29" s="969"/>
      <c r="AW29" s="969"/>
      <c r="AX29" s="969"/>
      <c r="AY29" s="969"/>
      <c r="AZ29" s="1047" t="s">
        <v>486</v>
      </c>
      <c r="BA29" s="1047"/>
      <c r="BB29" s="1047"/>
      <c r="BC29" s="1047"/>
      <c r="BD29" s="1047"/>
      <c r="BE29" s="1039" t="s">
        <v>550</v>
      </c>
      <c r="BF29" s="1039"/>
      <c r="BG29" s="1039"/>
      <c r="BH29" s="1039"/>
      <c r="BI29" s="1040"/>
      <c r="BJ29" s="241"/>
      <c r="BK29" s="241"/>
      <c r="BL29" s="241"/>
      <c r="BM29" s="241"/>
      <c r="BN29" s="241"/>
      <c r="BO29" s="254"/>
      <c r="BP29" s="254"/>
      <c r="BQ29" s="251">
        <v>23</v>
      </c>
      <c r="BR29" s="252"/>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5"/>
    </row>
    <row r="30" spans="1:131" s="236" customFormat="1" ht="26.25" customHeight="1" x14ac:dyDescent="0.15">
      <c r="A30" s="255">
        <v>3</v>
      </c>
      <c r="B30" s="1041" t="s">
        <v>384</v>
      </c>
      <c r="C30" s="1042"/>
      <c r="D30" s="1042"/>
      <c r="E30" s="1042"/>
      <c r="F30" s="1042"/>
      <c r="G30" s="1042"/>
      <c r="H30" s="1042"/>
      <c r="I30" s="1042"/>
      <c r="J30" s="1042"/>
      <c r="K30" s="1042"/>
      <c r="L30" s="1042"/>
      <c r="M30" s="1042"/>
      <c r="N30" s="1042"/>
      <c r="O30" s="1042"/>
      <c r="P30" s="1043"/>
      <c r="Q30" s="1048">
        <v>13646</v>
      </c>
      <c r="R30" s="1045"/>
      <c r="S30" s="1045"/>
      <c r="T30" s="1045"/>
      <c r="U30" s="1045"/>
      <c r="V30" s="1045">
        <v>3769</v>
      </c>
      <c r="W30" s="1045"/>
      <c r="X30" s="1045"/>
      <c r="Y30" s="1045"/>
      <c r="Z30" s="1045"/>
      <c r="AA30" s="1045">
        <v>9877</v>
      </c>
      <c r="AB30" s="1045"/>
      <c r="AC30" s="1045"/>
      <c r="AD30" s="1045"/>
      <c r="AE30" s="1049"/>
      <c r="AF30" s="1044">
        <v>9877</v>
      </c>
      <c r="AG30" s="1045"/>
      <c r="AH30" s="1045"/>
      <c r="AI30" s="1045"/>
      <c r="AJ30" s="1046"/>
      <c r="AK30" s="978">
        <v>2376</v>
      </c>
      <c r="AL30" s="969"/>
      <c r="AM30" s="969"/>
      <c r="AN30" s="969"/>
      <c r="AO30" s="969"/>
      <c r="AP30" s="969">
        <v>40491</v>
      </c>
      <c r="AQ30" s="969"/>
      <c r="AR30" s="969"/>
      <c r="AS30" s="969"/>
      <c r="AT30" s="969"/>
      <c r="AU30" s="969">
        <v>20853</v>
      </c>
      <c r="AV30" s="969"/>
      <c r="AW30" s="969"/>
      <c r="AX30" s="969"/>
      <c r="AY30" s="969"/>
      <c r="AZ30" s="1047" t="s">
        <v>486</v>
      </c>
      <c r="BA30" s="1047"/>
      <c r="BB30" s="1047"/>
      <c r="BC30" s="1047"/>
      <c r="BD30" s="1047"/>
      <c r="BE30" s="1039" t="s">
        <v>548</v>
      </c>
      <c r="BF30" s="1039"/>
      <c r="BG30" s="1039"/>
      <c r="BH30" s="1039"/>
      <c r="BI30" s="1040"/>
      <c r="BJ30" s="241"/>
      <c r="BK30" s="241"/>
      <c r="BL30" s="241"/>
      <c r="BM30" s="241"/>
      <c r="BN30" s="241"/>
      <c r="BO30" s="254"/>
      <c r="BP30" s="254"/>
      <c r="BQ30" s="251">
        <v>24</v>
      </c>
      <c r="BR30" s="252"/>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5"/>
    </row>
    <row r="31" spans="1:131" s="236" customFormat="1" ht="26.25" customHeight="1" x14ac:dyDescent="0.15">
      <c r="A31" s="255">
        <v>4</v>
      </c>
      <c r="B31" s="1041" t="s">
        <v>385</v>
      </c>
      <c r="C31" s="1042"/>
      <c r="D31" s="1042"/>
      <c r="E31" s="1042"/>
      <c r="F31" s="1042"/>
      <c r="G31" s="1042"/>
      <c r="H31" s="1042"/>
      <c r="I31" s="1042"/>
      <c r="J31" s="1042"/>
      <c r="K31" s="1042"/>
      <c r="L31" s="1042"/>
      <c r="M31" s="1042"/>
      <c r="N31" s="1042"/>
      <c r="O31" s="1042"/>
      <c r="P31" s="1043"/>
      <c r="Q31" s="1048">
        <v>5498</v>
      </c>
      <c r="R31" s="1045"/>
      <c r="S31" s="1045"/>
      <c r="T31" s="1045"/>
      <c r="U31" s="1045"/>
      <c r="V31" s="1045">
        <v>1270</v>
      </c>
      <c r="W31" s="1045"/>
      <c r="X31" s="1045"/>
      <c r="Y31" s="1045"/>
      <c r="Z31" s="1045"/>
      <c r="AA31" s="1045">
        <v>4228</v>
      </c>
      <c r="AB31" s="1045"/>
      <c r="AC31" s="1045"/>
      <c r="AD31" s="1045"/>
      <c r="AE31" s="1049"/>
      <c r="AF31" s="1044">
        <v>4228</v>
      </c>
      <c r="AG31" s="1045"/>
      <c r="AH31" s="1045"/>
      <c r="AI31" s="1045"/>
      <c r="AJ31" s="1046"/>
      <c r="AK31" s="978">
        <v>1025</v>
      </c>
      <c r="AL31" s="969"/>
      <c r="AM31" s="969"/>
      <c r="AN31" s="969"/>
      <c r="AO31" s="969"/>
      <c r="AP31" s="969">
        <v>2391</v>
      </c>
      <c r="AQ31" s="969"/>
      <c r="AR31" s="969"/>
      <c r="AS31" s="969"/>
      <c r="AT31" s="969"/>
      <c r="AU31" s="969">
        <v>1638</v>
      </c>
      <c r="AV31" s="969"/>
      <c r="AW31" s="969"/>
      <c r="AX31" s="969"/>
      <c r="AY31" s="969"/>
      <c r="AZ31" s="1047" t="s">
        <v>486</v>
      </c>
      <c r="BA31" s="1047"/>
      <c r="BB31" s="1047"/>
      <c r="BC31" s="1047"/>
      <c r="BD31" s="1047"/>
      <c r="BE31" s="1039" t="s">
        <v>548</v>
      </c>
      <c r="BF31" s="1039"/>
      <c r="BG31" s="1039"/>
      <c r="BH31" s="1039"/>
      <c r="BI31" s="1040"/>
      <c r="BJ31" s="241"/>
      <c r="BK31" s="241"/>
      <c r="BL31" s="241"/>
      <c r="BM31" s="241"/>
      <c r="BN31" s="241"/>
      <c r="BO31" s="254"/>
      <c r="BP31" s="254"/>
      <c r="BQ31" s="251">
        <v>25</v>
      </c>
      <c r="BR31" s="252"/>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5"/>
    </row>
    <row r="32" spans="1:131" s="236" customFormat="1" ht="26.25" customHeight="1" x14ac:dyDescent="0.15">
      <c r="A32" s="255">
        <v>5</v>
      </c>
      <c r="B32" s="1041" t="s">
        <v>386</v>
      </c>
      <c r="C32" s="1042"/>
      <c r="D32" s="1042"/>
      <c r="E32" s="1042"/>
      <c r="F32" s="1042"/>
      <c r="G32" s="1042"/>
      <c r="H32" s="1042"/>
      <c r="I32" s="1042"/>
      <c r="J32" s="1042"/>
      <c r="K32" s="1042"/>
      <c r="L32" s="1042"/>
      <c r="M32" s="1042"/>
      <c r="N32" s="1042"/>
      <c r="O32" s="1042"/>
      <c r="P32" s="1043"/>
      <c r="Q32" s="1048">
        <v>8899</v>
      </c>
      <c r="R32" s="1045"/>
      <c r="S32" s="1045"/>
      <c r="T32" s="1045"/>
      <c r="U32" s="1045"/>
      <c r="V32" s="1045">
        <v>1071</v>
      </c>
      <c r="W32" s="1045"/>
      <c r="X32" s="1045"/>
      <c r="Y32" s="1045"/>
      <c r="Z32" s="1045"/>
      <c r="AA32" s="1045">
        <v>7828</v>
      </c>
      <c r="AB32" s="1045"/>
      <c r="AC32" s="1045"/>
      <c r="AD32" s="1045"/>
      <c r="AE32" s="1049"/>
      <c r="AF32" s="1044">
        <v>7828</v>
      </c>
      <c r="AG32" s="1045"/>
      <c r="AH32" s="1045"/>
      <c r="AI32" s="1045"/>
      <c r="AJ32" s="1046"/>
      <c r="AK32" s="978">
        <v>0</v>
      </c>
      <c r="AL32" s="969"/>
      <c r="AM32" s="969"/>
      <c r="AN32" s="969"/>
      <c r="AO32" s="969"/>
      <c r="AP32" s="969">
        <v>28792</v>
      </c>
      <c r="AQ32" s="969"/>
      <c r="AR32" s="969"/>
      <c r="AS32" s="969"/>
      <c r="AT32" s="969"/>
      <c r="AU32" s="969">
        <v>0</v>
      </c>
      <c r="AV32" s="969"/>
      <c r="AW32" s="969"/>
      <c r="AX32" s="969"/>
      <c r="AY32" s="969"/>
      <c r="AZ32" s="1047" t="s">
        <v>486</v>
      </c>
      <c r="BA32" s="1047"/>
      <c r="BB32" s="1047"/>
      <c r="BC32" s="1047"/>
      <c r="BD32" s="1047"/>
      <c r="BE32" s="1039" t="s">
        <v>548</v>
      </c>
      <c r="BF32" s="1039"/>
      <c r="BG32" s="1039"/>
      <c r="BH32" s="1039"/>
      <c r="BI32" s="1040"/>
      <c r="BJ32" s="241"/>
      <c r="BK32" s="241"/>
      <c r="BL32" s="241"/>
      <c r="BM32" s="241"/>
      <c r="BN32" s="241"/>
      <c r="BO32" s="254"/>
      <c r="BP32" s="254"/>
      <c r="BQ32" s="251">
        <v>26</v>
      </c>
      <c r="BR32" s="252"/>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35"/>
    </row>
    <row r="33" spans="1:131" s="236" customFormat="1" ht="26.25" customHeight="1" x14ac:dyDescent="0.15">
      <c r="A33" s="255">
        <v>6</v>
      </c>
      <c r="B33" s="1041" t="s">
        <v>387</v>
      </c>
      <c r="C33" s="1042"/>
      <c r="D33" s="1042"/>
      <c r="E33" s="1042"/>
      <c r="F33" s="1042"/>
      <c r="G33" s="1042"/>
      <c r="H33" s="1042"/>
      <c r="I33" s="1042"/>
      <c r="J33" s="1042"/>
      <c r="K33" s="1042"/>
      <c r="L33" s="1042"/>
      <c r="M33" s="1042"/>
      <c r="N33" s="1042"/>
      <c r="O33" s="1042"/>
      <c r="P33" s="1043"/>
      <c r="Q33" s="1048">
        <v>1474</v>
      </c>
      <c r="R33" s="1045"/>
      <c r="S33" s="1045"/>
      <c r="T33" s="1045"/>
      <c r="U33" s="1045"/>
      <c r="V33" s="1045">
        <v>10</v>
      </c>
      <c r="W33" s="1045"/>
      <c r="X33" s="1045"/>
      <c r="Y33" s="1045"/>
      <c r="Z33" s="1045"/>
      <c r="AA33" s="1045">
        <v>1464</v>
      </c>
      <c r="AB33" s="1045"/>
      <c r="AC33" s="1045"/>
      <c r="AD33" s="1045"/>
      <c r="AE33" s="1049"/>
      <c r="AF33" s="1044">
        <v>1464</v>
      </c>
      <c r="AG33" s="1045"/>
      <c r="AH33" s="1045"/>
      <c r="AI33" s="1045"/>
      <c r="AJ33" s="1046"/>
      <c r="AK33" s="978">
        <v>0</v>
      </c>
      <c r="AL33" s="969"/>
      <c r="AM33" s="969"/>
      <c r="AN33" s="969"/>
      <c r="AO33" s="969"/>
      <c r="AP33" s="969">
        <v>0</v>
      </c>
      <c r="AQ33" s="969"/>
      <c r="AR33" s="969"/>
      <c r="AS33" s="969"/>
      <c r="AT33" s="969"/>
      <c r="AU33" s="969">
        <v>0</v>
      </c>
      <c r="AV33" s="969"/>
      <c r="AW33" s="969"/>
      <c r="AX33" s="969"/>
      <c r="AY33" s="969"/>
      <c r="AZ33" s="1047" t="s">
        <v>486</v>
      </c>
      <c r="BA33" s="1047"/>
      <c r="BB33" s="1047"/>
      <c r="BC33" s="1047"/>
      <c r="BD33" s="1047"/>
      <c r="BE33" s="1039" t="s">
        <v>548</v>
      </c>
      <c r="BF33" s="1039"/>
      <c r="BG33" s="1039"/>
      <c r="BH33" s="1039"/>
      <c r="BI33" s="1040"/>
      <c r="BJ33" s="241"/>
      <c r="BK33" s="241"/>
      <c r="BL33" s="241"/>
      <c r="BM33" s="241"/>
      <c r="BN33" s="241"/>
      <c r="BO33" s="254"/>
      <c r="BP33" s="254"/>
      <c r="BQ33" s="251">
        <v>27</v>
      </c>
      <c r="BR33" s="252"/>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5"/>
    </row>
    <row r="34" spans="1:131" s="236" customFormat="1" ht="26.25" customHeight="1" x14ac:dyDescent="0.15">
      <c r="A34" s="255">
        <v>7</v>
      </c>
      <c r="B34" s="1041" t="s">
        <v>388</v>
      </c>
      <c r="C34" s="1042"/>
      <c r="D34" s="1042"/>
      <c r="E34" s="1042"/>
      <c r="F34" s="1042"/>
      <c r="G34" s="1042"/>
      <c r="H34" s="1042"/>
      <c r="I34" s="1042"/>
      <c r="J34" s="1042"/>
      <c r="K34" s="1042"/>
      <c r="L34" s="1042"/>
      <c r="M34" s="1042"/>
      <c r="N34" s="1042"/>
      <c r="O34" s="1042"/>
      <c r="P34" s="1043"/>
      <c r="Q34" s="1048">
        <v>2034</v>
      </c>
      <c r="R34" s="1045"/>
      <c r="S34" s="1045"/>
      <c r="T34" s="1045"/>
      <c r="U34" s="1045"/>
      <c r="V34" s="1045">
        <v>2029</v>
      </c>
      <c r="W34" s="1045"/>
      <c r="X34" s="1045"/>
      <c r="Y34" s="1045"/>
      <c r="Z34" s="1045"/>
      <c r="AA34" s="1045">
        <v>5</v>
      </c>
      <c r="AB34" s="1045"/>
      <c r="AC34" s="1045"/>
      <c r="AD34" s="1045"/>
      <c r="AE34" s="1049"/>
      <c r="AF34" s="1044">
        <v>5</v>
      </c>
      <c r="AG34" s="1045"/>
      <c r="AH34" s="1045"/>
      <c r="AI34" s="1045"/>
      <c r="AJ34" s="1046"/>
      <c r="AK34" s="978">
        <v>166</v>
      </c>
      <c r="AL34" s="969"/>
      <c r="AM34" s="969"/>
      <c r="AN34" s="969"/>
      <c r="AO34" s="969"/>
      <c r="AP34" s="969">
        <v>10564</v>
      </c>
      <c r="AQ34" s="969"/>
      <c r="AR34" s="969"/>
      <c r="AS34" s="969"/>
      <c r="AT34" s="969"/>
      <c r="AU34" s="969">
        <v>1838</v>
      </c>
      <c r="AV34" s="969"/>
      <c r="AW34" s="969"/>
      <c r="AX34" s="969"/>
      <c r="AY34" s="969"/>
      <c r="AZ34" s="1047" t="s">
        <v>486</v>
      </c>
      <c r="BA34" s="1047"/>
      <c r="BB34" s="1047"/>
      <c r="BC34" s="1047"/>
      <c r="BD34" s="1047"/>
      <c r="BE34" s="1039" t="s">
        <v>549</v>
      </c>
      <c r="BF34" s="1039"/>
      <c r="BG34" s="1039"/>
      <c r="BH34" s="1039"/>
      <c r="BI34" s="1040"/>
      <c r="BJ34" s="241"/>
      <c r="BK34" s="241"/>
      <c r="BL34" s="241"/>
      <c r="BM34" s="241"/>
      <c r="BN34" s="241"/>
      <c r="BO34" s="254"/>
      <c r="BP34" s="254"/>
      <c r="BQ34" s="251">
        <v>28</v>
      </c>
      <c r="BR34" s="252"/>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5"/>
    </row>
    <row r="35" spans="1:131" s="236" customFormat="1" ht="26.25" customHeight="1" x14ac:dyDescent="0.15">
      <c r="A35" s="255">
        <v>8</v>
      </c>
      <c r="B35" s="1041" t="s">
        <v>389</v>
      </c>
      <c r="C35" s="1042"/>
      <c r="D35" s="1042"/>
      <c r="E35" s="1042"/>
      <c r="F35" s="1042"/>
      <c r="G35" s="1042"/>
      <c r="H35" s="1042"/>
      <c r="I35" s="1042"/>
      <c r="J35" s="1042"/>
      <c r="K35" s="1042"/>
      <c r="L35" s="1042"/>
      <c r="M35" s="1042"/>
      <c r="N35" s="1042"/>
      <c r="O35" s="1042"/>
      <c r="P35" s="1043"/>
      <c r="Q35" s="1048">
        <v>3438</v>
      </c>
      <c r="R35" s="1045"/>
      <c r="S35" s="1045"/>
      <c r="T35" s="1045"/>
      <c r="U35" s="1045"/>
      <c r="V35" s="1045">
        <v>2860</v>
      </c>
      <c r="W35" s="1045"/>
      <c r="X35" s="1045"/>
      <c r="Y35" s="1045"/>
      <c r="Z35" s="1045"/>
      <c r="AA35" s="1045">
        <v>578</v>
      </c>
      <c r="AB35" s="1045"/>
      <c r="AC35" s="1045"/>
      <c r="AD35" s="1045"/>
      <c r="AE35" s="1049"/>
      <c r="AF35" s="1044">
        <v>578</v>
      </c>
      <c r="AG35" s="1045"/>
      <c r="AH35" s="1045"/>
      <c r="AI35" s="1045"/>
      <c r="AJ35" s="1046"/>
      <c r="AK35" s="978">
        <v>354</v>
      </c>
      <c r="AL35" s="969"/>
      <c r="AM35" s="969"/>
      <c r="AN35" s="969"/>
      <c r="AO35" s="969"/>
      <c r="AP35" s="969">
        <v>6770</v>
      </c>
      <c r="AQ35" s="969"/>
      <c r="AR35" s="969"/>
      <c r="AS35" s="969"/>
      <c r="AT35" s="969"/>
      <c r="AU35" s="969">
        <v>2694</v>
      </c>
      <c r="AV35" s="969"/>
      <c r="AW35" s="969"/>
      <c r="AX35" s="969"/>
      <c r="AY35" s="969"/>
      <c r="AZ35" s="1047" t="s">
        <v>486</v>
      </c>
      <c r="BA35" s="1047"/>
      <c r="BB35" s="1047"/>
      <c r="BC35" s="1047"/>
      <c r="BD35" s="1047"/>
      <c r="BE35" s="1039" t="s">
        <v>549</v>
      </c>
      <c r="BF35" s="1039"/>
      <c r="BG35" s="1039"/>
      <c r="BH35" s="1039"/>
      <c r="BI35" s="1040"/>
      <c r="BJ35" s="241"/>
      <c r="BK35" s="241"/>
      <c r="BL35" s="241"/>
      <c r="BM35" s="241"/>
      <c r="BN35" s="241"/>
      <c r="BO35" s="254"/>
      <c r="BP35" s="254"/>
      <c r="BQ35" s="251">
        <v>29</v>
      </c>
      <c r="BR35" s="252"/>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15">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15">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15">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15">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15">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15">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15">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15">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15">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15">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15">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15">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15">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15">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15">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15">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15">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15">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15">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15">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15">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15">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15">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15">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15">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15">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390</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
      <c r="A63" s="253" t="s">
        <v>370</v>
      </c>
      <c r="B63" s="942" t="s">
        <v>391</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26993</v>
      </c>
      <c r="AG63" s="957"/>
      <c r="AH63" s="957"/>
      <c r="AI63" s="957"/>
      <c r="AJ63" s="1027"/>
      <c r="AK63" s="1028"/>
      <c r="AL63" s="961"/>
      <c r="AM63" s="961"/>
      <c r="AN63" s="961"/>
      <c r="AO63" s="961"/>
      <c r="AP63" s="957"/>
      <c r="AQ63" s="957"/>
      <c r="AR63" s="957"/>
      <c r="AS63" s="957"/>
      <c r="AT63" s="957"/>
      <c r="AU63" s="957"/>
      <c r="AV63" s="957"/>
      <c r="AW63" s="957"/>
      <c r="AX63" s="957"/>
      <c r="AY63" s="957"/>
      <c r="AZ63" s="1022"/>
      <c r="BA63" s="1022"/>
      <c r="BB63" s="1022"/>
      <c r="BC63" s="1022"/>
      <c r="BD63" s="1022"/>
      <c r="BE63" s="958"/>
      <c r="BF63" s="958"/>
      <c r="BG63" s="958"/>
      <c r="BH63" s="958"/>
      <c r="BI63" s="959"/>
      <c r="BJ63" s="1023" t="s">
        <v>118</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
      <c r="A65" s="241" t="s">
        <v>392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15">
      <c r="A66" s="993" t="s">
        <v>393</v>
      </c>
      <c r="B66" s="994"/>
      <c r="C66" s="994"/>
      <c r="D66" s="994"/>
      <c r="E66" s="994"/>
      <c r="F66" s="994"/>
      <c r="G66" s="994"/>
      <c r="H66" s="994"/>
      <c r="I66" s="994"/>
      <c r="J66" s="994"/>
      <c r="K66" s="994"/>
      <c r="L66" s="994"/>
      <c r="M66" s="994"/>
      <c r="N66" s="994"/>
      <c r="O66" s="994"/>
      <c r="P66" s="995"/>
      <c r="Q66" s="999" t="s">
        <v>374</v>
      </c>
      <c r="R66" s="1000"/>
      <c r="S66" s="1000"/>
      <c r="T66" s="1000"/>
      <c r="U66" s="1001"/>
      <c r="V66" s="999" t="s">
        <v>375</v>
      </c>
      <c r="W66" s="1000"/>
      <c r="X66" s="1000"/>
      <c r="Y66" s="1000"/>
      <c r="Z66" s="1001"/>
      <c r="AA66" s="999" t="s">
        <v>394</v>
      </c>
      <c r="AB66" s="1000"/>
      <c r="AC66" s="1000"/>
      <c r="AD66" s="1000"/>
      <c r="AE66" s="1001"/>
      <c r="AF66" s="1005" t="s">
        <v>377</v>
      </c>
      <c r="AG66" s="1006"/>
      <c r="AH66" s="1006"/>
      <c r="AI66" s="1006"/>
      <c r="AJ66" s="1007"/>
      <c r="AK66" s="999" t="s">
        <v>395</v>
      </c>
      <c r="AL66" s="994"/>
      <c r="AM66" s="994"/>
      <c r="AN66" s="994"/>
      <c r="AO66" s="995"/>
      <c r="AP66" s="999" t="s">
        <v>396</v>
      </c>
      <c r="AQ66" s="1000"/>
      <c r="AR66" s="1000"/>
      <c r="AS66" s="1000"/>
      <c r="AT66" s="1001"/>
      <c r="AU66" s="999" t="s">
        <v>397</v>
      </c>
      <c r="AV66" s="1000"/>
      <c r="AW66" s="1000"/>
      <c r="AX66" s="1000"/>
      <c r="AY66" s="1001"/>
      <c r="AZ66" s="999" t="s">
        <v>348</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15">
      <c r="A68" s="247">
        <v>1</v>
      </c>
      <c r="B68" s="983"/>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15">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15">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15">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15">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15">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15">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15">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15">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15">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15">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15">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15">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15">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15">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15">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15">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15">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15">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15">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
      <c r="A88" s="253" t="s">
        <v>370</v>
      </c>
      <c r="B88" s="942" t="s">
        <v>398</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942" t="s">
        <v>399</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17212</v>
      </c>
      <c r="CS102" s="949"/>
      <c r="CT102" s="949"/>
      <c r="CU102" s="949"/>
      <c r="CV102" s="950"/>
      <c r="CW102" s="948">
        <v>903</v>
      </c>
      <c r="CX102" s="949"/>
      <c r="CY102" s="949"/>
      <c r="CZ102" s="949"/>
      <c r="DA102" s="950"/>
      <c r="DB102" s="948">
        <v>76564</v>
      </c>
      <c r="DC102" s="949"/>
      <c r="DD102" s="949"/>
      <c r="DE102" s="949"/>
      <c r="DF102" s="950"/>
      <c r="DG102" s="948">
        <v>0</v>
      </c>
      <c r="DH102" s="949"/>
      <c r="DI102" s="949"/>
      <c r="DJ102" s="949"/>
      <c r="DK102" s="950"/>
      <c r="DL102" s="948">
        <v>21470</v>
      </c>
      <c r="DM102" s="949"/>
      <c r="DN102" s="949"/>
      <c r="DO102" s="949"/>
      <c r="DP102" s="950"/>
      <c r="DQ102" s="948">
        <v>18774</v>
      </c>
      <c r="DR102" s="949"/>
      <c r="DS102" s="949"/>
      <c r="DT102" s="949"/>
      <c r="DU102" s="950"/>
      <c r="DV102" s="931"/>
      <c r="DW102" s="932"/>
      <c r="DX102" s="932"/>
      <c r="DY102" s="932"/>
      <c r="DZ102" s="933"/>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400</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401</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6" t="s">
        <v>404</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405</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15">
      <c r="A109" s="891" t="s">
        <v>406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407</v>
      </c>
      <c r="AB109" s="892"/>
      <c r="AC109" s="892"/>
      <c r="AD109" s="892"/>
      <c r="AE109" s="893"/>
      <c r="AF109" s="894" t="s">
        <v>303</v>
      </c>
      <c r="AG109" s="892"/>
      <c r="AH109" s="892"/>
      <c r="AI109" s="892"/>
      <c r="AJ109" s="893"/>
      <c r="AK109" s="894" t="s">
        <v>302</v>
      </c>
      <c r="AL109" s="892"/>
      <c r="AM109" s="892"/>
      <c r="AN109" s="892"/>
      <c r="AO109" s="893"/>
      <c r="AP109" s="894" t="s">
        <v>408</v>
      </c>
      <c r="AQ109" s="892"/>
      <c r="AR109" s="892"/>
      <c r="AS109" s="892"/>
      <c r="AT109" s="923"/>
      <c r="AU109" s="891" t="s">
        <v>406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407</v>
      </c>
      <c r="BR109" s="892"/>
      <c r="BS109" s="892"/>
      <c r="BT109" s="892"/>
      <c r="BU109" s="893"/>
      <c r="BV109" s="894" t="s">
        <v>303</v>
      </c>
      <c r="BW109" s="892"/>
      <c r="BX109" s="892"/>
      <c r="BY109" s="892"/>
      <c r="BZ109" s="893"/>
      <c r="CA109" s="894" t="s">
        <v>302</v>
      </c>
      <c r="CB109" s="892"/>
      <c r="CC109" s="892"/>
      <c r="CD109" s="892"/>
      <c r="CE109" s="893"/>
      <c r="CF109" s="930" t="s">
        <v>408</v>
      </c>
      <c r="CG109" s="930"/>
      <c r="CH109" s="930"/>
      <c r="CI109" s="930"/>
      <c r="CJ109" s="930"/>
      <c r="CK109" s="894" t="s">
        <v>409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407</v>
      </c>
      <c r="DH109" s="892"/>
      <c r="DI109" s="892"/>
      <c r="DJ109" s="892"/>
      <c r="DK109" s="893"/>
      <c r="DL109" s="894" t="s">
        <v>303</v>
      </c>
      <c r="DM109" s="892"/>
      <c r="DN109" s="892"/>
      <c r="DO109" s="892"/>
      <c r="DP109" s="893"/>
      <c r="DQ109" s="894" t="s">
        <v>302</v>
      </c>
      <c r="DR109" s="892"/>
      <c r="DS109" s="892"/>
      <c r="DT109" s="892"/>
      <c r="DU109" s="893"/>
      <c r="DV109" s="894" t="s">
        <v>408</v>
      </c>
      <c r="DW109" s="892"/>
      <c r="DX109" s="892"/>
      <c r="DY109" s="892"/>
      <c r="DZ109" s="923"/>
    </row>
    <row r="110" spans="1:131" s="235" customFormat="1" ht="26.25" customHeight="1" x14ac:dyDescent="0.15">
      <c r="A110" s="792" t="s">
        <v>410</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92185087</v>
      </c>
      <c r="AB110" s="885"/>
      <c r="AC110" s="885"/>
      <c r="AD110" s="885"/>
      <c r="AE110" s="886"/>
      <c r="AF110" s="887">
        <v>89531727</v>
      </c>
      <c r="AG110" s="885"/>
      <c r="AH110" s="885"/>
      <c r="AI110" s="885"/>
      <c r="AJ110" s="886"/>
      <c r="AK110" s="887">
        <v>87760909</v>
      </c>
      <c r="AL110" s="885"/>
      <c r="AM110" s="885"/>
      <c r="AN110" s="885"/>
      <c r="AO110" s="886"/>
      <c r="AP110" s="888">
        <v>35.5</v>
      </c>
      <c r="AQ110" s="889"/>
      <c r="AR110" s="889"/>
      <c r="AS110" s="889"/>
      <c r="AT110" s="890"/>
      <c r="AU110" s="924" t="s">
        <v>70</v>
      </c>
      <c r="AV110" s="925"/>
      <c r="AW110" s="925"/>
      <c r="AX110" s="925"/>
      <c r="AY110" s="925"/>
      <c r="AZ110" s="847" t="s">
        <v>411</v>
      </c>
      <c r="BA110" s="793"/>
      <c r="BB110" s="793"/>
      <c r="BC110" s="793"/>
      <c r="BD110" s="793"/>
      <c r="BE110" s="793"/>
      <c r="BF110" s="793"/>
      <c r="BG110" s="793"/>
      <c r="BH110" s="793"/>
      <c r="BI110" s="793"/>
      <c r="BJ110" s="793"/>
      <c r="BK110" s="793"/>
      <c r="BL110" s="793"/>
      <c r="BM110" s="793"/>
      <c r="BN110" s="793"/>
      <c r="BO110" s="793"/>
      <c r="BP110" s="794"/>
      <c r="BQ110" s="848">
        <v>1220134390</v>
      </c>
      <c r="BR110" s="830"/>
      <c r="BS110" s="830"/>
      <c r="BT110" s="830"/>
      <c r="BU110" s="830"/>
      <c r="BV110" s="830">
        <v>1213786457</v>
      </c>
      <c r="BW110" s="830"/>
      <c r="BX110" s="830"/>
      <c r="BY110" s="830"/>
      <c r="BZ110" s="830"/>
      <c r="CA110" s="830">
        <v>1205475507</v>
      </c>
      <c r="CB110" s="830"/>
      <c r="CC110" s="830"/>
      <c r="CD110" s="830"/>
      <c r="CE110" s="830"/>
      <c r="CF110" s="857">
        <v>487.4</v>
      </c>
      <c r="CG110" s="858"/>
      <c r="CH110" s="858"/>
      <c r="CI110" s="858"/>
      <c r="CJ110" s="858"/>
      <c r="CK110" s="920" t="s">
        <v>412</v>
      </c>
      <c r="CL110" s="804"/>
      <c r="CM110" s="881" t="s">
        <v>413</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118</v>
      </c>
      <c r="DH110" s="830"/>
      <c r="DI110" s="830"/>
      <c r="DJ110" s="830"/>
      <c r="DK110" s="830"/>
      <c r="DL110" s="830" t="s">
        <v>118</v>
      </c>
      <c r="DM110" s="830"/>
      <c r="DN110" s="830"/>
      <c r="DO110" s="830"/>
      <c r="DP110" s="830"/>
      <c r="DQ110" s="830" t="s">
        <v>118</v>
      </c>
      <c r="DR110" s="830"/>
      <c r="DS110" s="830"/>
      <c r="DT110" s="830"/>
      <c r="DU110" s="830"/>
      <c r="DV110" s="831" t="s">
        <v>118</v>
      </c>
      <c r="DW110" s="831"/>
      <c r="DX110" s="831"/>
      <c r="DY110" s="831"/>
      <c r="DZ110" s="832"/>
    </row>
    <row r="111" spans="1:131" s="235" customFormat="1" ht="26.25" customHeight="1" x14ac:dyDescent="0.15">
      <c r="A111" s="759" t="s">
        <v>414</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360</v>
      </c>
      <c r="AB111" s="914"/>
      <c r="AC111" s="914"/>
      <c r="AD111" s="914"/>
      <c r="AE111" s="915"/>
      <c r="AF111" s="916" t="s">
        <v>118</v>
      </c>
      <c r="AG111" s="914"/>
      <c r="AH111" s="914"/>
      <c r="AI111" s="914"/>
      <c r="AJ111" s="915"/>
      <c r="AK111" s="916" t="s">
        <v>360</v>
      </c>
      <c r="AL111" s="914"/>
      <c r="AM111" s="914"/>
      <c r="AN111" s="914"/>
      <c r="AO111" s="915"/>
      <c r="AP111" s="917" t="s">
        <v>118</v>
      </c>
      <c r="AQ111" s="918"/>
      <c r="AR111" s="918"/>
      <c r="AS111" s="918"/>
      <c r="AT111" s="919"/>
      <c r="AU111" s="926"/>
      <c r="AV111" s="927"/>
      <c r="AW111" s="927"/>
      <c r="AX111" s="927"/>
      <c r="AY111" s="927"/>
      <c r="AZ111" s="800" t="s">
        <v>415</v>
      </c>
      <c r="BA111" s="735"/>
      <c r="BB111" s="735"/>
      <c r="BC111" s="735"/>
      <c r="BD111" s="735"/>
      <c r="BE111" s="735"/>
      <c r="BF111" s="735"/>
      <c r="BG111" s="735"/>
      <c r="BH111" s="735"/>
      <c r="BI111" s="735"/>
      <c r="BJ111" s="735"/>
      <c r="BK111" s="735"/>
      <c r="BL111" s="735"/>
      <c r="BM111" s="735"/>
      <c r="BN111" s="735"/>
      <c r="BO111" s="735"/>
      <c r="BP111" s="736"/>
      <c r="BQ111" s="801">
        <v>263023</v>
      </c>
      <c r="BR111" s="802"/>
      <c r="BS111" s="802"/>
      <c r="BT111" s="802"/>
      <c r="BU111" s="802"/>
      <c r="BV111" s="802">
        <v>32315</v>
      </c>
      <c r="BW111" s="802"/>
      <c r="BX111" s="802"/>
      <c r="BY111" s="802"/>
      <c r="BZ111" s="802"/>
      <c r="CA111" s="802" t="s">
        <v>118</v>
      </c>
      <c r="CB111" s="802"/>
      <c r="CC111" s="802"/>
      <c r="CD111" s="802"/>
      <c r="CE111" s="802"/>
      <c r="CF111" s="866" t="s">
        <v>360</v>
      </c>
      <c r="CG111" s="867"/>
      <c r="CH111" s="867"/>
      <c r="CI111" s="867"/>
      <c r="CJ111" s="867"/>
      <c r="CK111" s="921"/>
      <c r="CL111" s="806"/>
      <c r="CM111" s="809" t="s">
        <v>416</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118</v>
      </c>
      <c r="DH111" s="802"/>
      <c r="DI111" s="802"/>
      <c r="DJ111" s="802"/>
      <c r="DK111" s="802"/>
      <c r="DL111" s="802" t="s">
        <v>118</v>
      </c>
      <c r="DM111" s="802"/>
      <c r="DN111" s="802"/>
      <c r="DO111" s="802"/>
      <c r="DP111" s="802"/>
      <c r="DQ111" s="802" t="s">
        <v>118</v>
      </c>
      <c r="DR111" s="802"/>
      <c r="DS111" s="802"/>
      <c r="DT111" s="802"/>
      <c r="DU111" s="802"/>
      <c r="DV111" s="779" t="s">
        <v>118</v>
      </c>
      <c r="DW111" s="779"/>
      <c r="DX111" s="779"/>
      <c r="DY111" s="779"/>
      <c r="DZ111" s="780"/>
    </row>
    <row r="112" spans="1:131" s="235" customFormat="1" ht="26.25" customHeight="1" x14ac:dyDescent="0.15">
      <c r="A112" s="906" t="s">
        <v>417</v>
      </c>
      <c r="B112" s="907"/>
      <c r="C112" s="735" t="s">
        <v>418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433333</v>
      </c>
      <c r="AB112" s="765"/>
      <c r="AC112" s="765"/>
      <c r="AD112" s="765"/>
      <c r="AE112" s="766"/>
      <c r="AF112" s="767">
        <v>366667</v>
      </c>
      <c r="AG112" s="765"/>
      <c r="AH112" s="765"/>
      <c r="AI112" s="765"/>
      <c r="AJ112" s="766"/>
      <c r="AK112" s="767">
        <v>903333</v>
      </c>
      <c r="AL112" s="765"/>
      <c r="AM112" s="765"/>
      <c r="AN112" s="765"/>
      <c r="AO112" s="766"/>
      <c r="AP112" s="812">
        <v>0.4</v>
      </c>
      <c r="AQ112" s="813"/>
      <c r="AR112" s="813"/>
      <c r="AS112" s="813"/>
      <c r="AT112" s="814"/>
      <c r="AU112" s="926"/>
      <c r="AV112" s="927"/>
      <c r="AW112" s="927"/>
      <c r="AX112" s="927"/>
      <c r="AY112" s="927"/>
      <c r="AZ112" s="800" t="s">
        <v>419</v>
      </c>
      <c r="BA112" s="735"/>
      <c r="BB112" s="735"/>
      <c r="BC112" s="735"/>
      <c r="BD112" s="735"/>
      <c r="BE112" s="735"/>
      <c r="BF112" s="735"/>
      <c r="BG112" s="735"/>
      <c r="BH112" s="735"/>
      <c r="BI112" s="735"/>
      <c r="BJ112" s="735"/>
      <c r="BK112" s="735"/>
      <c r="BL112" s="735"/>
      <c r="BM112" s="735"/>
      <c r="BN112" s="735"/>
      <c r="BO112" s="735"/>
      <c r="BP112" s="736"/>
      <c r="BQ112" s="801">
        <v>28824142</v>
      </c>
      <c r="BR112" s="802"/>
      <c r="BS112" s="802"/>
      <c r="BT112" s="802"/>
      <c r="BU112" s="802"/>
      <c r="BV112" s="802">
        <v>27528217</v>
      </c>
      <c r="BW112" s="802"/>
      <c r="BX112" s="802"/>
      <c r="BY112" s="802"/>
      <c r="BZ112" s="802"/>
      <c r="CA112" s="802">
        <v>27023239</v>
      </c>
      <c r="CB112" s="802"/>
      <c r="CC112" s="802"/>
      <c r="CD112" s="802"/>
      <c r="CE112" s="802"/>
      <c r="CF112" s="866">
        <v>10.9</v>
      </c>
      <c r="CG112" s="867"/>
      <c r="CH112" s="867"/>
      <c r="CI112" s="867"/>
      <c r="CJ112" s="867"/>
      <c r="CK112" s="921"/>
      <c r="CL112" s="806"/>
      <c r="CM112" s="809" t="s">
        <v>420</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144401</v>
      </c>
      <c r="DH112" s="802"/>
      <c r="DI112" s="802"/>
      <c r="DJ112" s="802"/>
      <c r="DK112" s="802"/>
      <c r="DL112" s="802">
        <v>32315</v>
      </c>
      <c r="DM112" s="802"/>
      <c r="DN112" s="802"/>
      <c r="DO112" s="802"/>
      <c r="DP112" s="802"/>
      <c r="DQ112" s="802" t="s">
        <v>118</v>
      </c>
      <c r="DR112" s="802"/>
      <c r="DS112" s="802"/>
      <c r="DT112" s="802"/>
      <c r="DU112" s="802"/>
      <c r="DV112" s="779" t="s">
        <v>118</v>
      </c>
      <c r="DW112" s="779"/>
      <c r="DX112" s="779"/>
      <c r="DY112" s="779"/>
      <c r="DZ112" s="780"/>
    </row>
    <row r="113" spans="1:130" s="235" customFormat="1" ht="26.25" customHeight="1" x14ac:dyDescent="0.15">
      <c r="A113" s="908"/>
      <c r="B113" s="909"/>
      <c r="C113" s="735" t="s">
        <v>421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1575953</v>
      </c>
      <c r="AB113" s="765"/>
      <c r="AC113" s="765"/>
      <c r="AD113" s="765"/>
      <c r="AE113" s="766"/>
      <c r="AF113" s="767">
        <v>2231971</v>
      </c>
      <c r="AG113" s="765"/>
      <c r="AH113" s="765"/>
      <c r="AI113" s="765"/>
      <c r="AJ113" s="766"/>
      <c r="AK113" s="767">
        <v>2398827</v>
      </c>
      <c r="AL113" s="765"/>
      <c r="AM113" s="765"/>
      <c r="AN113" s="765"/>
      <c r="AO113" s="766"/>
      <c r="AP113" s="812">
        <v>1</v>
      </c>
      <c r="AQ113" s="813"/>
      <c r="AR113" s="813"/>
      <c r="AS113" s="813"/>
      <c r="AT113" s="814"/>
      <c r="AU113" s="926"/>
      <c r="AV113" s="927"/>
      <c r="AW113" s="927"/>
      <c r="AX113" s="927"/>
      <c r="AY113" s="927"/>
      <c r="AZ113" s="800" t="s">
        <v>422</v>
      </c>
      <c r="BA113" s="735"/>
      <c r="BB113" s="735"/>
      <c r="BC113" s="735"/>
      <c r="BD113" s="735"/>
      <c r="BE113" s="735"/>
      <c r="BF113" s="735"/>
      <c r="BG113" s="735"/>
      <c r="BH113" s="735"/>
      <c r="BI113" s="735"/>
      <c r="BJ113" s="735"/>
      <c r="BK113" s="735"/>
      <c r="BL113" s="735"/>
      <c r="BM113" s="735"/>
      <c r="BN113" s="735"/>
      <c r="BO113" s="735"/>
      <c r="BP113" s="736"/>
      <c r="BQ113" s="801" t="s">
        <v>118</v>
      </c>
      <c r="BR113" s="802"/>
      <c r="BS113" s="802"/>
      <c r="BT113" s="802"/>
      <c r="BU113" s="802"/>
      <c r="BV113" s="802" t="s">
        <v>118</v>
      </c>
      <c r="BW113" s="802"/>
      <c r="BX113" s="802"/>
      <c r="BY113" s="802"/>
      <c r="BZ113" s="802"/>
      <c r="CA113" s="802" t="s">
        <v>118</v>
      </c>
      <c r="CB113" s="802"/>
      <c r="CC113" s="802"/>
      <c r="CD113" s="802"/>
      <c r="CE113" s="802"/>
      <c r="CF113" s="866" t="s">
        <v>118</v>
      </c>
      <c r="CG113" s="867"/>
      <c r="CH113" s="867"/>
      <c r="CI113" s="867"/>
      <c r="CJ113" s="867"/>
      <c r="CK113" s="921"/>
      <c r="CL113" s="806"/>
      <c r="CM113" s="809" t="s">
        <v>423</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118622</v>
      </c>
      <c r="DH113" s="802"/>
      <c r="DI113" s="802"/>
      <c r="DJ113" s="802"/>
      <c r="DK113" s="802"/>
      <c r="DL113" s="802" t="s">
        <v>118</v>
      </c>
      <c r="DM113" s="802"/>
      <c r="DN113" s="802"/>
      <c r="DO113" s="802"/>
      <c r="DP113" s="802"/>
      <c r="DQ113" s="802" t="s">
        <v>118</v>
      </c>
      <c r="DR113" s="802"/>
      <c r="DS113" s="802"/>
      <c r="DT113" s="802"/>
      <c r="DU113" s="802"/>
      <c r="DV113" s="779" t="s">
        <v>118</v>
      </c>
      <c r="DW113" s="779"/>
      <c r="DX113" s="779"/>
      <c r="DY113" s="779"/>
      <c r="DZ113" s="780"/>
    </row>
    <row r="114" spans="1:130" s="235" customFormat="1" ht="26.25" customHeight="1" x14ac:dyDescent="0.15">
      <c r="A114" s="908"/>
      <c r="B114" s="909"/>
      <c r="C114" s="735" t="s">
        <v>424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118</v>
      </c>
      <c r="AB114" s="765"/>
      <c r="AC114" s="765"/>
      <c r="AD114" s="765"/>
      <c r="AE114" s="766"/>
      <c r="AF114" s="767" t="s">
        <v>118</v>
      </c>
      <c r="AG114" s="765"/>
      <c r="AH114" s="765"/>
      <c r="AI114" s="765"/>
      <c r="AJ114" s="766"/>
      <c r="AK114" s="767" t="s">
        <v>118</v>
      </c>
      <c r="AL114" s="765"/>
      <c r="AM114" s="765"/>
      <c r="AN114" s="765"/>
      <c r="AO114" s="766"/>
      <c r="AP114" s="812" t="s">
        <v>118</v>
      </c>
      <c r="AQ114" s="813"/>
      <c r="AR114" s="813"/>
      <c r="AS114" s="813"/>
      <c r="AT114" s="814"/>
      <c r="AU114" s="926"/>
      <c r="AV114" s="927"/>
      <c r="AW114" s="927"/>
      <c r="AX114" s="927"/>
      <c r="AY114" s="927"/>
      <c r="AZ114" s="800" t="s">
        <v>425</v>
      </c>
      <c r="BA114" s="735"/>
      <c r="BB114" s="735"/>
      <c r="BC114" s="735"/>
      <c r="BD114" s="735"/>
      <c r="BE114" s="735"/>
      <c r="BF114" s="735"/>
      <c r="BG114" s="735"/>
      <c r="BH114" s="735"/>
      <c r="BI114" s="735"/>
      <c r="BJ114" s="735"/>
      <c r="BK114" s="735"/>
      <c r="BL114" s="735"/>
      <c r="BM114" s="735"/>
      <c r="BN114" s="735"/>
      <c r="BO114" s="735"/>
      <c r="BP114" s="736"/>
      <c r="BQ114" s="801">
        <v>110540758</v>
      </c>
      <c r="BR114" s="802"/>
      <c r="BS114" s="802"/>
      <c r="BT114" s="802"/>
      <c r="BU114" s="802"/>
      <c r="BV114" s="802">
        <v>106746070</v>
      </c>
      <c r="BW114" s="802"/>
      <c r="BX114" s="802"/>
      <c r="BY114" s="802"/>
      <c r="BZ114" s="802"/>
      <c r="CA114" s="802">
        <v>102661116</v>
      </c>
      <c r="CB114" s="802"/>
      <c r="CC114" s="802"/>
      <c r="CD114" s="802"/>
      <c r="CE114" s="802"/>
      <c r="CF114" s="866">
        <v>41.5</v>
      </c>
      <c r="CG114" s="867"/>
      <c r="CH114" s="867"/>
      <c r="CI114" s="867"/>
      <c r="CJ114" s="867"/>
      <c r="CK114" s="921"/>
      <c r="CL114" s="806"/>
      <c r="CM114" s="809" t="s">
        <v>426</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427</v>
      </c>
      <c r="DH114" s="802"/>
      <c r="DI114" s="802"/>
      <c r="DJ114" s="802"/>
      <c r="DK114" s="802"/>
      <c r="DL114" s="802" t="s">
        <v>118</v>
      </c>
      <c r="DM114" s="802"/>
      <c r="DN114" s="802"/>
      <c r="DO114" s="802"/>
      <c r="DP114" s="802"/>
      <c r="DQ114" s="802" t="s">
        <v>118</v>
      </c>
      <c r="DR114" s="802"/>
      <c r="DS114" s="802"/>
      <c r="DT114" s="802"/>
      <c r="DU114" s="802"/>
      <c r="DV114" s="779" t="s">
        <v>118</v>
      </c>
      <c r="DW114" s="779"/>
      <c r="DX114" s="779"/>
      <c r="DY114" s="779"/>
      <c r="DZ114" s="780"/>
    </row>
    <row r="115" spans="1:130" s="235" customFormat="1" ht="26.25" customHeight="1" x14ac:dyDescent="0.15">
      <c r="A115" s="908"/>
      <c r="B115" s="909"/>
      <c r="C115" s="735" t="s">
        <v>428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329566</v>
      </c>
      <c r="AB115" s="765"/>
      <c r="AC115" s="765"/>
      <c r="AD115" s="765"/>
      <c r="AE115" s="766"/>
      <c r="AF115" s="767">
        <v>230708</v>
      </c>
      <c r="AG115" s="765"/>
      <c r="AH115" s="765"/>
      <c r="AI115" s="765"/>
      <c r="AJ115" s="766"/>
      <c r="AK115" s="767">
        <v>32315</v>
      </c>
      <c r="AL115" s="765"/>
      <c r="AM115" s="765"/>
      <c r="AN115" s="765"/>
      <c r="AO115" s="766"/>
      <c r="AP115" s="812">
        <v>0</v>
      </c>
      <c r="AQ115" s="813"/>
      <c r="AR115" s="813"/>
      <c r="AS115" s="813"/>
      <c r="AT115" s="814"/>
      <c r="AU115" s="926"/>
      <c r="AV115" s="927"/>
      <c r="AW115" s="927"/>
      <c r="AX115" s="927"/>
      <c r="AY115" s="927"/>
      <c r="AZ115" s="800" t="s">
        <v>429</v>
      </c>
      <c r="BA115" s="735"/>
      <c r="BB115" s="735"/>
      <c r="BC115" s="735"/>
      <c r="BD115" s="735"/>
      <c r="BE115" s="735"/>
      <c r="BF115" s="735"/>
      <c r="BG115" s="735"/>
      <c r="BH115" s="735"/>
      <c r="BI115" s="735"/>
      <c r="BJ115" s="735"/>
      <c r="BK115" s="735"/>
      <c r="BL115" s="735"/>
      <c r="BM115" s="735"/>
      <c r="BN115" s="735"/>
      <c r="BO115" s="735"/>
      <c r="BP115" s="736"/>
      <c r="BQ115" s="801">
        <v>19118753</v>
      </c>
      <c r="BR115" s="802"/>
      <c r="BS115" s="802"/>
      <c r="BT115" s="802"/>
      <c r="BU115" s="802"/>
      <c r="BV115" s="802">
        <v>18870618</v>
      </c>
      <c r="BW115" s="802"/>
      <c r="BX115" s="802"/>
      <c r="BY115" s="802"/>
      <c r="BZ115" s="802"/>
      <c r="CA115" s="802">
        <v>18773957</v>
      </c>
      <c r="CB115" s="802"/>
      <c r="CC115" s="802"/>
      <c r="CD115" s="802"/>
      <c r="CE115" s="802"/>
      <c r="CF115" s="866">
        <v>7.6</v>
      </c>
      <c r="CG115" s="867"/>
      <c r="CH115" s="867"/>
      <c r="CI115" s="867"/>
      <c r="CJ115" s="867"/>
      <c r="CK115" s="921"/>
      <c r="CL115" s="806"/>
      <c r="CM115" s="800" t="s">
        <v>430</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118</v>
      </c>
      <c r="DH115" s="802"/>
      <c r="DI115" s="802"/>
      <c r="DJ115" s="802"/>
      <c r="DK115" s="802"/>
      <c r="DL115" s="802" t="s">
        <v>118</v>
      </c>
      <c r="DM115" s="802"/>
      <c r="DN115" s="802"/>
      <c r="DO115" s="802"/>
      <c r="DP115" s="802"/>
      <c r="DQ115" s="802" t="s">
        <v>118</v>
      </c>
      <c r="DR115" s="802"/>
      <c r="DS115" s="802"/>
      <c r="DT115" s="802"/>
      <c r="DU115" s="802"/>
      <c r="DV115" s="779" t="s">
        <v>118</v>
      </c>
      <c r="DW115" s="779"/>
      <c r="DX115" s="779"/>
      <c r="DY115" s="779"/>
      <c r="DZ115" s="780"/>
    </row>
    <row r="116" spans="1:130" s="235" customFormat="1" ht="26.25" customHeight="1" x14ac:dyDescent="0.15">
      <c r="A116" s="910"/>
      <c r="B116" s="911"/>
      <c r="C116" s="871" t="s">
        <v>431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118</v>
      </c>
      <c r="AB116" s="765"/>
      <c r="AC116" s="765"/>
      <c r="AD116" s="765"/>
      <c r="AE116" s="766"/>
      <c r="AF116" s="767" t="s">
        <v>360</v>
      </c>
      <c r="AG116" s="765"/>
      <c r="AH116" s="765"/>
      <c r="AI116" s="765"/>
      <c r="AJ116" s="766"/>
      <c r="AK116" s="767" t="s">
        <v>118</v>
      </c>
      <c r="AL116" s="765"/>
      <c r="AM116" s="765"/>
      <c r="AN116" s="765"/>
      <c r="AO116" s="766"/>
      <c r="AP116" s="812" t="s">
        <v>118</v>
      </c>
      <c r="AQ116" s="813"/>
      <c r="AR116" s="813"/>
      <c r="AS116" s="813"/>
      <c r="AT116" s="814"/>
      <c r="AU116" s="926"/>
      <c r="AV116" s="927"/>
      <c r="AW116" s="927"/>
      <c r="AX116" s="927"/>
      <c r="AY116" s="927"/>
      <c r="AZ116" s="854" t="s">
        <v>432</v>
      </c>
      <c r="BA116" s="855"/>
      <c r="BB116" s="855"/>
      <c r="BC116" s="855"/>
      <c r="BD116" s="855"/>
      <c r="BE116" s="855"/>
      <c r="BF116" s="855"/>
      <c r="BG116" s="855"/>
      <c r="BH116" s="855"/>
      <c r="BI116" s="855"/>
      <c r="BJ116" s="855"/>
      <c r="BK116" s="855"/>
      <c r="BL116" s="855"/>
      <c r="BM116" s="855"/>
      <c r="BN116" s="855"/>
      <c r="BO116" s="855"/>
      <c r="BP116" s="856"/>
      <c r="BQ116" s="801" t="s">
        <v>360</v>
      </c>
      <c r="BR116" s="802"/>
      <c r="BS116" s="802"/>
      <c r="BT116" s="802"/>
      <c r="BU116" s="802"/>
      <c r="BV116" s="802" t="s">
        <v>118</v>
      </c>
      <c r="BW116" s="802"/>
      <c r="BX116" s="802"/>
      <c r="BY116" s="802"/>
      <c r="BZ116" s="802"/>
      <c r="CA116" s="802" t="s">
        <v>118</v>
      </c>
      <c r="CB116" s="802"/>
      <c r="CC116" s="802"/>
      <c r="CD116" s="802"/>
      <c r="CE116" s="802"/>
      <c r="CF116" s="866" t="s">
        <v>118</v>
      </c>
      <c r="CG116" s="867"/>
      <c r="CH116" s="867"/>
      <c r="CI116" s="867"/>
      <c r="CJ116" s="867"/>
      <c r="CK116" s="921"/>
      <c r="CL116" s="806"/>
      <c r="CM116" s="809" t="s">
        <v>433</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118</v>
      </c>
      <c r="DH116" s="802"/>
      <c r="DI116" s="802"/>
      <c r="DJ116" s="802"/>
      <c r="DK116" s="802"/>
      <c r="DL116" s="802" t="s">
        <v>118</v>
      </c>
      <c r="DM116" s="802"/>
      <c r="DN116" s="802"/>
      <c r="DO116" s="802"/>
      <c r="DP116" s="802"/>
      <c r="DQ116" s="802" t="s">
        <v>118</v>
      </c>
      <c r="DR116" s="802"/>
      <c r="DS116" s="802"/>
      <c r="DT116" s="802"/>
      <c r="DU116" s="802"/>
      <c r="DV116" s="779" t="s">
        <v>118</v>
      </c>
      <c r="DW116" s="779"/>
      <c r="DX116" s="779"/>
      <c r="DY116" s="779"/>
      <c r="DZ116" s="780"/>
    </row>
    <row r="117" spans="1:130" s="235" customFormat="1" ht="26.25" customHeight="1" x14ac:dyDescent="0.15">
      <c r="A117" s="891" t="s">
        <v>153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434</v>
      </c>
      <c r="Z117" s="893"/>
      <c r="AA117" s="898">
        <v>94523939</v>
      </c>
      <c r="AB117" s="899"/>
      <c r="AC117" s="899"/>
      <c r="AD117" s="899"/>
      <c r="AE117" s="900"/>
      <c r="AF117" s="901">
        <v>92361073</v>
      </c>
      <c r="AG117" s="899"/>
      <c r="AH117" s="899"/>
      <c r="AI117" s="899"/>
      <c r="AJ117" s="900"/>
      <c r="AK117" s="901">
        <v>91095384</v>
      </c>
      <c r="AL117" s="899"/>
      <c r="AM117" s="899"/>
      <c r="AN117" s="899"/>
      <c r="AO117" s="900"/>
      <c r="AP117" s="902"/>
      <c r="AQ117" s="903"/>
      <c r="AR117" s="903"/>
      <c r="AS117" s="903"/>
      <c r="AT117" s="904"/>
      <c r="AU117" s="926"/>
      <c r="AV117" s="927"/>
      <c r="AW117" s="927"/>
      <c r="AX117" s="927"/>
      <c r="AY117" s="927"/>
      <c r="AZ117" s="800" t="s">
        <v>435</v>
      </c>
      <c r="BA117" s="735"/>
      <c r="BB117" s="735"/>
      <c r="BC117" s="735"/>
      <c r="BD117" s="735"/>
      <c r="BE117" s="735"/>
      <c r="BF117" s="735"/>
      <c r="BG117" s="735"/>
      <c r="BH117" s="735"/>
      <c r="BI117" s="735"/>
      <c r="BJ117" s="735"/>
      <c r="BK117" s="735"/>
      <c r="BL117" s="735"/>
      <c r="BM117" s="735"/>
      <c r="BN117" s="735"/>
      <c r="BO117" s="735"/>
      <c r="BP117" s="736"/>
      <c r="BQ117" s="801" t="s">
        <v>118</v>
      </c>
      <c r="BR117" s="802"/>
      <c r="BS117" s="802"/>
      <c r="BT117" s="802"/>
      <c r="BU117" s="802"/>
      <c r="BV117" s="802" t="s">
        <v>118</v>
      </c>
      <c r="BW117" s="802"/>
      <c r="BX117" s="802"/>
      <c r="BY117" s="802"/>
      <c r="BZ117" s="802"/>
      <c r="CA117" s="802" t="s">
        <v>118</v>
      </c>
      <c r="CB117" s="802"/>
      <c r="CC117" s="802"/>
      <c r="CD117" s="802"/>
      <c r="CE117" s="802"/>
      <c r="CF117" s="866" t="s">
        <v>118</v>
      </c>
      <c r="CG117" s="867"/>
      <c r="CH117" s="867"/>
      <c r="CI117" s="867"/>
      <c r="CJ117" s="867"/>
      <c r="CK117" s="921"/>
      <c r="CL117" s="806"/>
      <c r="CM117" s="809" t="s">
        <v>436</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118</v>
      </c>
      <c r="DH117" s="802"/>
      <c r="DI117" s="802"/>
      <c r="DJ117" s="802"/>
      <c r="DK117" s="802"/>
      <c r="DL117" s="802" t="s">
        <v>118</v>
      </c>
      <c r="DM117" s="802"/>
      <c r="DN117" s="802"/>
      <c r="DO117" s="802"/>
      <c r="DP117" s="802"/>
      <c r="DQ117" s="802" t="s">
        <v>118</v>
      </c>
      <c r="DR117" s="802"/>
      <c r="DS117" s="802"/>
      <c r="DT117" s="802"/>
      <c r="DU117" s="802"/>
      <c r="DV117" s="779" t="s">
        <v>360</v>
      </c>
      <c r="DW117" s="779"/>
      <c r="DX117" s="779"/>
      <c r="DY117" s="779"/>
      <c r="DZ117" s="780"/>
    </row>
    <row r="118" spans="1:130" s="235" customFormat="1" ht="26.25" customHeight="1" x14ac:dyDescent="0.15">
      <c r="A118" s="891" t="s">
        <v>409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407</v>
      </c>
      <c r="AB118" s="892"/>
      <c r="AC118" s="892"/>
      <c r="AD118" s="892"/>
      <c r="AE118" s="893"/>
      <c r="AF118" s="894" t="s">
        <v>303</v>
      </c>
      <c r="AG118" s="892"/>
      <c r="AH118" s="892"/>
      <c r="AI118" s="892"/>
      <c r="AJ118" s="893"/>
      <c r="AK118" s="894" t="s">
        <v>302</v>
      </c>
      <c r="AL118" s="892"/>
      <c r="AM118" s="892"/>
      <c r="AN118" s="892"/>
      <c r="AO118" s="893"/>
      <c r="AP118" s="895" t="s">
        <v>408</v>
      </c>
      <c r="AQ118" s="896"/>
      <c r="AR118" s="896"/>
      <c r="AS118" s="896"/>
      <c r="AT118" s="897"/>
      <c r="AU118" s="926"/>
      <c r="AV118" s="927"/>
      <c r="AW118" s="927"/>
      <c r="AX118" s="927"/>
      <c r="AY118" s="927"/>
      <c r="AZ118" s="870" t="s">
        <v>437</v>
      </c>
      <c r="BA118" s="871"/>
      <c r="BB118" s="871"/>
      <c r="BC118" s="871"/>
      <c r="BD118" s="871"/>
      <c r="BE118" s="871"/>
      <c r="BF118" s="871"/>
      <c r="BG118" s="871"/>
      <c r="BH118" s="871"/>
      <c r="BI118" s="871"/>
      <c r="BJ118" s="871"/>
      <c r="BK118" s="871"/>
      <c r="BL118" s="871"/>
      <c r="BM118" s="871"/>
      <c r="BN118" s="871"/>
      <c r="BO118" s="871"/>
      <c r="BP118" s="872"/>
      <c r="BQ118" s="853" t="s">
        <v>118</v>
      </c>
      <c r="BR118" s="833"/>
      <c r="BS118" s="833"/>
      <c r="BT118" s="833"/>
      <c r="BU118" s="833"/>
      <c r="BV118" s="833" t="s">
        <v>118</v>
      </c>
      <c r="BW118" s="833"/>
      <c r="BX118" s="833"/>
      <c r="BY118" s="833"/>
      <c r="BZ118" s="833"/>
      <c r="CA118" s="833" t="s">
        <v>118</v>
      </c>
      <c r="CB118" s="833"/>
      <c r="CC118" s="833"/>
      <c r="CD118" s="833"/>
      <c r="CE118" s="833"/>
      <c r="CF118" s="866" t="s">
        <v>118</v>
      </c>
      <c r="CG118" s="867"/>
      <c r="CH118" s="867"/>
      <c r="CI118" s="867"/>
      <c r="CJ118" s="867"/>
      <c r="CK118" s="921"/>
      <c r="CL118" s="806"/>
      <c r="CM118" s="809" t="s">
        <v>438</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118</v>
      </c>
      <c r="DH118" s="802"/>
      <c r="DI118" s="802"/>
      <c r="DJ118" s="802"/>
      <c r="DK118" s="802"/>
      <c r="DL118" s="802" t="s">
        <v>118</v>
      </c>
      <c r="DM118" s="802"/>
      <c r="DN118" s="802"/>
      <c r="DO118" s="802"/>
      <c r="DP118" s="802"/>
      <c r="DQ118" s="802" t="s">
        <v>118</v>
      </c>
      <c r="DR118" s="802"/>
      <c r="DS118" s="802"/>
      <c r="DT118" s="802"/>
      <c r="DU118" s="802"/>
      <c r="DV118" s="779" t="s">
        <v>118</v>
      </c>
      <c r="DW118" s="779"/>
      <c r="DX118" s="779"/>
      <c r="DY118" s="779"/>
      <c r="DZ118" s="780"/>
    </row>
    <row r="119" spans="1:130" s="235" customFormat="1" ht="26.25" customHeight="1" x14ac:dyDescent="0.15">
      <c r="A119" s="803" t="s">
        <v>412</v>
      </c>
      <c r="B119" s="804"/>
      <c r="C119" s="881" t="s">
        <v>413</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118</v>
      </c>
      <c r="AB119" s="885"/>
      <c r="AC119" s="885"/>
      <c r="AD119" s="885"/>
      <c r="AE119" s="886"/>
      <c r="AF119" s="887" t="s">
        <v>118</v>
      </c>
      <c r="AG119" s="885"/>
      <c r="AH119" s="885"/>
      <c r="AI119" s="885"/>
      <c r="AJ119" s="886"/>
      <c r="AK119" s="887" t="s">
        <v>118</v>
      </c>
      <c r="AL119" s="885"/>
      <c r="AM119" s="885"/>
      <c r="AN119" s="885"/>
      <c r="AO119" s="886"/>
      <c r="AP119" s="888" t="s">
        <v>118</v>
      </c>
      <c r="AQ119" s="889"/>
      <c r="AR119" s="889"/>
      <c r="AS119" s="889"/>
      <c r="AT119" s="890"/>
      <c r="AU119" s="928"/>
      <c r="AV119" s="929"/>
      <c r="AW119" s="929"/>
      <c r="AX119" s="929"/>
      <c r="AY119" s="929"/>
      <c r="AZ119" s="266" t="s">
        <v>153</v>
      </c>
      <c r="BA119" s="266"/>
      <c r="BB119" s="266"/>
      <c r="BC119" s="266"/>
      <c r="BD119" s="266"/>
      <c r="BE119" s="266"/>
      <c r="BF119" s="266"/>
      <c r="BG119" s="266"/>
      <c r="BH119" s="266"/>
      <c r="BI119" s="266"/>
      <c r="BJ119" s="266"/>
      <c r="BK119" s="266"/>
      <c r="BL119" s="266"/>
      <c r="BM119" s="266"/>
      <c r="BN119" s="266"/>
      <c r="BO119" s="868" t="s">
        <v>439</v>
      </c>
      <c r="BP119" s="869"/>
      <c r="BQ119" s="853">
        <v>1378881066</v>
      </c>
      <c r="BR119" s="833"/>
      <c r="BS119" s="833"/>
      <c r="BT119" s="833"/>
      <c r="BU119" s="833"/>
      <c r="BV119" s="833">
        <v>1366963677</v>
      </c>
      <c r="BW119" s="833"/>
      <c r="BX119" s="833"/>
      <c r="BY119" s="833"/>
      <c r="BZ119" s="833"/>
      <c r="CA119" s="833">
        <v>1353933819</v>
      </c>
      <c r="CB119" s="833"/>
      <c r="CC119" s="833"/>
      <c r="CD119" s="833"/>
      <c r="CE119" s="833"/>
      <c r="CF119" s="731"/>
      <c r="CG119" s="732"/>
      <c r="CH119" s="732"/>
      <c r="CI119" s="732"/>
      <c r="CJ119" s="822"/>
      <c r="CK119" s="922"/>
      <c r="CL119" s="808"/>
      <c r="CM119" s="826" t="s">
        <v>440</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118</v>
      </c>
      <c r="DH119" s="802"/>
      <c r="DI119" s="802"/>
      <c r="DJ119" s="802"/>
      <c r="DK119" s="802"/>
      <c r="DL119" s="802" t="s">
        <v>118</v>
      </c>
      <c r="DM119" s="802"/>
      <c r="DN119" s="802"/>
      <c r="DO119" s="802"/>
      <c r="DP119" s="802"/>
      <c r="DQ119" s="802" t="s">
        <v>427</v>
      </c>
      <c r="DR119" s="802"/>
      <c r="DS119" s="802"/>
      <c r="DT119" s="802"/>
      <c r="DU119" s="802"/>
      <c r="DV119" s="779" t="s">
        <v>118</v>
      </c>
      <c r="DW119" s="779"/>
      <c r="DX119" s="779"/>
      <c r="DY119" s="779"/>
      <c r="DZ119" s="780"/>
    </row>
    <row r="120" spans="1:130" s="235" customFormat="1" ht="26.25" customHeight="1" x14ac:dyDescent="0.15">
      <c r="A120" s="805"/>
      <c r="B120" s="806"/>
      <c r="C120" s="809" t="s">
        <v>416</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427</v>
      </c>
      <c r="AB120" s="765"/>
      <c r="AC120" s="765"/>
      <c r="AD120" s="765"/>
      <c r="AE120" s="766"/>
      <c r="AF120" s="767" t="s">
        <v>360</v>
      </c>
      <c r="AG120" s="765"/>
      <c r="AH120" s="765"/>
      <c r="AI120" s="765"/>
      <c r="AJ120" s="766"/>
      <c r="AK120" s="767" t="s">
        <v>118</v>
      </c>
      <c r="AL120" s="765"/>
      <c r="AM120" s="765"/>
      <c r="AN120" s="765"/>
      <c r="AO120" s="766"/>
      <c r="AP120" s="812" t="s">
        <v>118</v>
      </c>
      <c r="AQ120" s="813"/>
      <c r="AR120" s="813"/>
      <c r="AS120" s="813"/>
      <c r="AT120" s="814"/>
      <c r="AU120" s="873" t="s">
        <v>441</v>
      </c>
      <c r="AV120" s="874"/>
      <c r="AW120" s="874"/>
      <c r="AX120" s="874"/>
      <c r="AY120" s="875"/>
      <c r="AZ120" s="847" t="s">
        <v>442</v>
      </c>
      <c r="BA120" s="793"/>
      <c r="BB120" s="793"/>
      <c r="BC120" s="793"/>
      <c r="BD120" s="793"/>
      <c r="BE120" s="793"/>
      <c r="BF120" s="793"/>
      <c r="BG120" s="793"/>
      <c r="BH120" s="793"/>
      <c r="BI120" s="793"/>
      <c r="BJ120" s="793"/>
      <c r="BK120" s="793"/>
      <c r="BL120" s="793"/>
      <c r="BM120" s="793"/>
      <c r="BN120" s="793"/>
      <c r="BO120" s="793"/>
      <c r="BP120" s="794"/>
      <c r="BQ120" s="848">
        <v>120899860</v>
      </c>
      <c r="BR120" s="830"/>
      <c r="BS120" s="830"/>
      <c r="BT120" s="830"/>
      <c r="BU120" s="830"/>
      <c r="BV120" s="830">
        <v>118648211</v>
      </c>
      <c r="BW120" s="830"/>
      <c r="BX120" s="830"/>
      <c r="BY120" s="830"/>
      <c r="BZ120" s="830"/>
      <c r="CA120" s="830">
        <v>117447957</v>
      </c>
      <c r="CB120" s="830"/>
      <c r="CC120" s="830"/>
      <c r="CD120" s="830"/>
      <c r="CE120" s="830"/>
      <c r="CF120" s="857">
        <v>47.5</v>
      </c>
      <c r="CG120" s="858"/>
      <c r="CH120" s="858"/>
      <c r="CI120" s="858"/>
      <c r="CJ120" s="858"/>
      <c r="CK120" s="859" t="s">
        <v>443</v>
      </c>
      <c r="CL120" s="839"/>
      <c r="CM120" s="839"/>
      <c r="CN120" s="839"/>
      <c r="CO120" s="840"/>
      <c r="CP120" s="863" t="s">
        <v>384</v>
      </c>
      <c r="CQ120" s="864"/>
      <c r="CR120" s="864"/>
      <c r="CS120" s="864"/>
      <c r="CT120" s="864"/>
      <c r="CU120" s="864"/>
      <c r="CV120" s="864"/>
      <c r="CW120" s="864"/>
      <c r="CX120" s="864"/>
      <c r="CY120" s="864"/>
      <c r="CZ120" s="864"/>
      <c r="DA120" s="864"/>
      <c r="DB120" s="864"/>
      <c r="DC120" s="864"/>
      <c r="DD120" s="864"/>
      <c r="DE120" s="864"/>
      <c r="DF120" s="865"/>
      <c r="DG120" s="848">
        <v>22181701</v>
      </c>
      <c r="DH120" s="830"/>
      <c r="DI120" s="830"/>
      <c r="DJ120" s="830"/>
      <c r="DK120" s="830"/>
      <c r="DL120" s="830">
        <v>21105067</v>
      </c>
      <c r="DM120" s="830"/>
      <c r="DN120" s="830"/>
      <c r="DO120" s="830"/>
      <c r="DP120" s="830"/>
      <c r="DQ120" s="830">
        <v>20853013</v>
      </c>
      <c r="DR120" s="830"/>
      <c r="DS120" s="830"/>
      <c r="DT120" s="830"/>
      <c r="DU120" s="830"/>
      <c r="DV120" s="831">
        <v>8.4</v>
      </c>
      <c r="DW120" s="831"/>
      <c r="DX120" s="831"/>
      <c r="DY120" s="831"/>
      <c r="DZ120" s="832"/>
    </row>
    <row r="121" spans="1:130" s="235" customFormat="1" ht="26.25" customHeight="1" x14ac:dyDescent="0.15">
      <c r="A121" s="805"/>
      <c r="B121" s="806"/>
      <c r="C121" s="854" t="s">
        <v>444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329566</v>
      </c>
      <c r="AB121" s="765"/>
      <c r="AC121" s="765"/>
      <c r="AD121" s="765"/>
      <c r="AE121" s="766"/>
      <c r="AF121" s="767">
        <v>230708</v>
      </c>
      <c r="AG121" s="765"/>
      <c r="AH121" s="765"/>
      <c r="AI121" s="765"/>
      <c r="AJ121" s="766"/>
      <c r="AK121" s="767">
        <v>32315</v>
      </c>
      <c r="AL121" s="765"/>
      <c r="AM121" s="765"/>
      <c r="AN121" s="765"/>
      <c r="AO121" s="766"/>
      <c r="AP121" s="812">
        <v>0</v>
      </c>
      <c r="AQ121" s="813"/>
      <c r="AR121" s="813"/>
      <c r="AS121" s="813"/>
      <c r="AT121" s="814"/>
      <c r="AU121" s="876"/>
      <c r="AV121" s="877"/>
      <c r="AW121" s="877"/>
      <c r="AX121" s="877"/>
      <c r="AY121" s="878"/>
      <c r="AZ121" s="800" t="s">
        <v>445</v>
      </c>
      <c r="BA121" s="735"/>
      <c r="BB121" s="735"/>
      <c r="BC121" s="735"/>
      <c r="BD121" s="735"/>
      <c r="BE121" s="735"/>
      <c r="BF121" s="735"/>
      <c r="BG121" s="735"/>
      <c r="BH121" s="735"/>
      <c r="BI121" s="735"/>
      <c r="BJ121" s="735"/>
      <c r="BK121" s="735"/>
      <c r="BL121" s="735"/>
      <c r="BM121" s="735"/>
      <c r="BN121" s="735"/>
      <c r="BO121" s="735"/>
      <c r="BP121" s="736"/>
      <c r="BQ121" s="801">
        <v>36582478</v>
      </c>
      <c r="BR121" s="802"/>
      <c r="BS121" s="802"/>
      <c r="BT121" s="802"/>
      <c r="BU121" s="802"/>
      <c r="BV121" s="802">
        <v>35058142</v>
      </c>
      <c r="BW121" s="802"/>
      <c r="BX121" s="802"/>
      <c r="BY121" s="802"/>
      <c r="BZ121" s="802"/>
      <c r="CA121" s="802">
        <v>34726352</v>
      </c>
      <c r="CB121" s="802"/>
      <c r="CC121" s="802"/>
      <c r="CD121" s="802"/>
      <c r="CE121" s="802"/>
      <c r="CF121" s="866">
        <v>14</v>
      </c>
      <c r="CG121" s="867"/>
      <c r="CH121" s="867"/>
      <c r="CI121" s="867"/>
      <c r="CJ121" s="867"/>
      <c r="CK121" s="860"/>
      <c r="CL121" s="842"/>
      <c r="CM121" s="842"/>
      <c r="CN121" s="842"/>
      <c r="CO121" s="843"/>
      <c r="CP121" s="823" t="s">
        <v>389</v>
      </c>
      <c r="CQ121" s="824"/>
      <c r="CR121" s="824"/>
      <c r="CS121" s="824"/>
      <c r="CT121" s="824"/>
      <c r="CU121" s="824"/>
      <c r="CV121" s="824"/>
      <c r="CW121" s="824"/>
      <c r="CX121" s="824"/>
      <c r="CY121" s="824"/>
      <c r="CZ121" s="824"/>
      <c r="DA121" s="824"/>
      <c r="DB121" s="824"/>
      <c r="DC121" s="824"/>
      <c r="DD121" s="824"/>
      <c r="DE121" s="824"/>
      <c r="DF121" s="825"/>
      <c r="DG121" s="801">
        <v>2534512</v>
      </c>
      <c r="DH121" s="802"/>
      <c r="DI121" s="802"/>
      <c r="DJ121" s="802"/>
      <c r="DK121" s="802"/>
      <c r="DL121" s="802">
        <v>2370242</v>
      </c>
      <c r="DM121" s="802"/>
      <c r="DN121" s="802"/>
      <c r="DO121" s="802"/>
      <c r="DP121" s="802"/>
      <c r="DQ121" s="802">
        <v>2694265</v>
      </c>
      <c r="DR121" s="802"/>
      <c r="DS121" s="802"/>
      <c r="DT121" s="802"/>
      <c r="DU121" s="802"/>
      <c r="DV121" s="779">
        <v>1.1000000000000001</v>
      </c>
      <c r="DW121" s="779"/>
      <c r="DX121" s="779"/>
      <c r="DY121" s="779"/>
      <c r="DZ121" s="780"/>
    </row>
    <row r="122" spans="1:130" s="235" customFormat="1" ht="26.25" customHeight="1" x14ac:dyDescent="0.15">
      <c r="A122" s="805"/>
      <c r="B122" s="806"/>
      <c r="C122" s="809" t="s">
        <v>426</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118</v>
      </c>
      <c r="AB122" s="765"/>
      <c r="AC122" s="765"/>
      <c r="AD122" s="765"/>
      <c r="AE122" s="766"/>
      <c r="AF122" s="767" t="s">
        <v>118</v>
      </c>
      <c r="AG122" s="765"/>
      <c r="AH122" s="765"/>
      <c r="AI122" s="765"/>
      <c r="AJ122" s="766"/>
      <c r="AK122" s="767" t="s">
        <v>118</v>
      </c>
      <c r="AL122" s="765"/>
      <c r="AM122" s="765"/>
      <c r="AN122" s="765"/>
      <c r="AO122" s="766"/>
      <c r="AP122" s="812" t="s">
        <v>118</v>
      </c>
      <c r="AQ122" s="813"/>
      <c r="AR122" s="813"/>
      <c r="AS122" s="813"/>
      <c r="AT122" s="814"/>
      <c r="AU122" s="876"/>
      <c r="AV122" s="877"/>
      <c r="AW122" s="877"/>
      <c r="AX122" s="877"/>
      <c r="AY122" s="878"/>
      <c r="AZ122" s="870" t="s">
        <v>446</v>
      </c>
      <c r="BA122" s="871"/>
      <c r="BB122" s="871"/>
      <c r="BC122" s="871"/>
      <c r="BD122" s="871"/>
      <c r="BE122" s="871"/>
      <c r="BF122" s="871"/>
      <c r="BG122" s="871"/>
      <c r="BH122" s="871"/>
      <c r="BI122" s="871"/>
      <c r="BJ122" s="871"/>
      <c r="BK122" s="871"/>
      <c r="BL122" s="871"/>
      <c r="BM122" s="871"/>
      <c r="BN122" s="871"/>
      <c r="BO122" s="871"/>
      <c r="BP122" s="872"/>
      <c r="BQ122" s="853">
        <v>688569277</v>
      </c>
      <c r="BR122" s="833"/>
      <c r="BS122" s="833"/>
      <c r="BT122" s="833"/>
      <c r="BU122" s="833"/>
      <c r="BV122" s="833">
        <v>677527136</v>
      </c>
      <c r="BW122" s="833"/>
      <c r="BX122" s="833"/>
      <c r="BY122" s="833"/>
      <c r="BZ122" s="833"/>
      <c r="CA122" s="833">
        <v>667689102</v>
      </c>
      <c r="CB122" s="833"/>
      <c r="CC122" s="833"/>
      <c r="CD122" s="833"/>
      <c r="CE122" s="833"/>
      <c r="CF122" s="834">
        <v>269.89999999999998</v>
      </c>
      <c r="CG122" s="835"/>
      <c r="CH122" s="835"/>
      <c r="CI122" s="835"/>
      <c r="CJ122" s="835"/>
      <c r="CK122" s="860"/>
      <c r="CL122" s="842"/>
      <c r="CM122" s="842"/>
      <c r="CN122" s="842"/>
      <c r="CO122" s="843"/>
      <c r="CP122" s="823" t="s">
        <v>388</v>
      </c>
      <c r="CQ122" s="824"/>
      <c r="CR122" s="824"/>
      <c r="CS122" s="824"/>
      <c r="CT122" s="824"/>
      <c r="CU122" s="824"/>
      <c r="CV122" s="824"/>
      <c r="CW122" s="824"/>
      <c r="CX122" s="824"/>
      <c r="CY122" s="824"/>
      <c r="CZ122" s="824"/>
      <c r="DA122" s="824"/>
      <c r="DB122" s="824"/>
      <c r="DC122" s="824"/>
      <c r="DD122" s="824"/>
      <c r="DE122" s="824"/>
      <c r="DF122" s="825"/>
      <c r="DG122" s="801">
        <v>2697561</v>
      </c>
      <c r="DH122" s="802"/>
      <c r="DI122" s="802"/>
      <c r="DJ122" s="802"/>
      <c r="DK122" s="802"/>
      <c r="DL122" s="802">
        <v>2617833</v>
      </c>
      <c r="DM122" s="802"/>
      <c r="DN122" s="802"/>
      <c r="DO122" s="802"/>
      <c r="DP122" s="802"/>
      <c r="DQ122" s="802">
        <v>1838205</v>
      </c>
      <c r="DR122" s="802"/>
      <c r="DS122" s="802"/>
      <c r="DT122" s="802"/>
      <c r="DU122" s="802"/>
      <c r="DV122" s="779">
        <v>0.7</v>
      </c>
      <c r="DW122" s="779"/>
      <c r="DX122" s="779"/>
      <c r="DY122" s="779"/>
      <c r="DZ122" s="780"/>
    </row>
    <row r="123" spans="1:130" s="235" customFormat="1" ht="26.25" customHeight="1" x14ac:dyDescent="0.15">
      <c r="A123" s="805"/>
      <c r="B123" s="806"/>
      <c r="C123" s="809" t="s">
        <v>433</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118</v>
      </c>
      <c r="AG123" s="765"/>
      <c r="AH123" s="765"/>
      <c r="AI123" s="765"/>
      <c r="AJ123" s="766"/>
      <c r="AK123" s="767" t="s">
        <v>118</v>
      </c>
      <c r="AL123" s="765"/>
      <c r="AM123" s="765"/>
      <c r="AN123" s="765"/>
      <c r="AO123" s="766"/>
      <c r="AP123" s="812" t="s">
        <v>118</v>
      </c>
      <c r="AQ123" s="813"/>
      <c r="AR123" s="813"/>
      <c r="AS123" s="813"/>
      <c r="AT123" s="814"/>
      <c r="AU123" s="879"/>
      <c r="AV123" s="880"/>
      <c r="AW123" s="880"/>
      <c r="AX123" s="880"/>
      <c r="AY123" s="880"/>
      <c r="AZ123" s="266" t="s">
        <v>153</v>
      </c>
      <c r="BA123" s="266"/>
      <c r="BB123" s="266"/>
      <c r="BC123" s="266"/>
      <c r="BD123" s="266"/>
      <c r="BE123" s="266"/>
      <c r="BF123" s="266"/>
      <c r="BG123" s="266"/>
      <c r="BH123" s="266"/>
      <c r="BI123" s="266"/>
      <c r="BJ123" s="266"/>
      <c r="BK123" s="266"/>
      <c r="BL123" s="266"/>
      <c r="BM123" s="266"/>
      <c r="BN123" s="266"/>
      <c r="BO123" s="868" t="s">
        <v>447</v>
      </c>
      <c r="BP123" s="869"/>
      <c r="BQ123" s="820">
        <v>846051615</v>
      </c>
      <c r="BR123" s="821"/>
      <c r="BS123" s="821"/>
      <c r="BT123" s="821"/>
      <c r="BU123" s="821"/>
      <c r="BV123" s="821">
        <v>831233489</v>
      </c>
      <c r="BW123" s="821"/>
      <c r="BX123" s="821"/>
      <c r="BY123" s="821"/>
      <c r="BZ123" s="821"/>
      <c r="CA123" s="821">
        <v>819863411</v>
      </c>
      <c r="CB123" s="821"/>
      <c r="CC123" s="821"/>
      <c r="CD123" s="821"/>
      <c r="CE123" s="821"/>
      <c r="CF123" s="731"/>
      <c r="CG123" s="732"/>
      <c r="CH123" s="732"/>
      <c r="CI123" s="732"/>
      <c r="CJ123" s="822"/>
      <c r="CK123" s="860"/>
      <c r="CL123" s="842"/>
      <c r="CM123" s="842"/>
      <c r="CN123" s="842"/>
      <c r="CO123" s="843"/>
      <c r="CP123" s="823" t="s">
        <v>448</v>
      </c>
      <c r="CQ123" s="824"/>
      <c r="CR123" s="824"/>
      <c r="CS123" s="824"/>
      <c r="CT123" s="824"/>
      <c r="CU123" s="824"/>
      <c r="CV123" s="824"/>
      <c r="CW123" s="824"/>
      <c r="CX123" s="824"/>
      <c r="CY123" s="824"/>
      <c r="CZ123" s="824"/>
      <c r="DA123" s="824"/>
      <c r="DB123" s="824"/>
      <c r="DC123" s="824"/>
      <c r="DD123" s="824"/>
      <c r="DE123" s="824"/>
      <c r="DF123" s="825"/>
      <c r="DG123" s="801">
        <v>1382266</v>
      </c>
      <c r="DH123" s="802"/>
      <c r="DI123" s="802"/>
      <c r="DJ123" s="802"/>
      <c r="DK123" s="802"/>
      <c r="DL123" s="802">
        <v>1435075</v>
      </c>
      <c r="DM123" s="802"/>
      <c r="DN123" s="802"/>
      <c r="DO123" s="802"/>
      <c r="DP123" s="802"/>
      <c r="DQ123" s="802">
        <v>1637756</v>
      </c>
      <c r="DR123" s="802"/>
      <c r="DS123" s="802"/>
      <c r="DT123" s="802"/>
      <c r="DU123" s="802"/>
      <c r="DV123" s="779">
        <v>0.7</v>
      </c>
      <c r="DW123" s="779"/>
      <c r="DX123" s="779"/>
      <c r="DY123" s="779"/>
      <c r="DZ123" s="780"/>
    </row>
    <row r="124" spans="1:130" s="235" customFormat="1" ht="26.25" customHeight="1" thickBot="1" x14ac:dyDescent="0.2">
      <c r="A124" s="805"/>
      <c r="B124" s="806"/>
      <c r="C124" s="809" t="s">
        <v>436</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360</v>
      </c>
      <c r="AB124" s="765"/>
      <c r="AC124" s="765"/>
      <c r="AD124" s="765"/>
      <c r="AE124" s="766"/>
      <c r="AF124" s="767" t="s">
        <v>118</v>
      </c>
      <c r="AG124" s="765"/>
      <c r="AH124" s="765"/>
      <c r="AI124" s="765"/>
      <c r="AJ124" s="766"/>
      <c r="AK124" s="767" t="s">
        <v>118</v>
      </c>
      <c r="AL124" s="765"/>
      <c r="AM124" s="765"/>
      <c r="AN124" s="765"/>
      <c r="AO124" s="766"/>
      <c r="AP124" s="812" t="s">
        <v>118</v>
      </c>
      <c r="AQ124" s="813"/>
      <c r="AR124" s="813"/>
      <c r="AS124" s="813"/>
      <c r="AT124" s="814"/>
      <c r="AU124" s="815" t="s">
        <v>449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214.9</v>
      </c>
      <c r="BR124" s="819"/>
      <c r="BS124" s="819"/>
      <c r="BT124" s="819"/>
      <c r="BU124" s="819"/>
      <c r="BV124" s="819">
        <v>217.1</v>
      </c>
      <c r="BW124" s="819"/>
      <c r="BX124" s="819"/>
      <c r="BY124" s="819"/>
      <c r="BZ124" s="819"/>
      <c r="CA124" s="819">
        <v>215.9</v>
      </c>
      <c r="CB124" s="819"/>
      <c r="CC124" s="819"/>
      <c r="CD124" s="819"/>
      <c r="CE124" s="819"/>
      <c r="CF124" s="709"/>
      <c r="CG124" s="710"/>
      <c r="CH124" s="710"/>
      <c r="CI124" s="710"/>
      <c r="CJ124" s="849"/>
      <c r="CK124" s="861"/>
      <c r="CL124" s="861"/>
      <c r="CM124" s="861"/>
      <c r="CN124" s="861"/>
      <c r="CO124" s="862"/>
      <c r="CP124" s="850" t="s">
        <v>450</v>
      </c>
      <c r="CQ124" s="851"/>
      <c r="CR124" s="851"/>
      <c r="CS124" s="851"/>
      <c r="CT124" s="851"/>
      <c r="CU124" s="851"/>
      <c r="CV124" s="851"/>
      <c r="CW124" s="851"/>
      <c r="CX124" s="851"/>
      <c r="CY124" s="851"/>
      <c r="CZ124" s="851"/>
      <c r="DA124" s="851"/>
      <c r="DB124" s="851"/>
      <c r="DC124" s="851"/>
      <c r="DD124" s="851"/>
      <c r="DE124" s="851"/>
      <c r="DF124" s="852"/>
      <c r="DG124" s="853">
        <v>28102</v>
      </c>
      <c r="DH124" s="833"/>
      <c r="DI124" s="833"/>
      <c r="DJ124" s="833"/>
      <c r="DK124" s="833"/>
      <c r="DL124" s="833" t="s">
        <v>118</v>
      </c>
      <c r="DM124" s="833"/>
      <c r="DN124" s="833"/>
      <c r="DO124" s="833"/>
      <c r="DP124" s="833"/>
      <c r="DQ124" s="833" t="s">
        <v>118</v>
      </c>
      <c r="DR124" s="833"/>
      <c r="DS124" s="833"/>
      <c r="DT124" s="833"/>
      <c r="DU124" s="833"/>
      <c r="DV124" s="836" t="s">
        <v>360</v>
      </c>
      <c r="DW124" s="836"/>
      <c r="DX124" s="836"/>
      <c r="DY124" s="836"/>
      <c r="DZ124" s="837"/>
    </row>
    <row r="125" spans="1:130" s="235" customFormat="1" ht="26.25" customHeight="1" x14ac:dyDescent="0.15">
      <c r="A125" s="805"/>
      <c r="B125" s="806"/>
      <c r="C125" s="809" t="s">
        <v>438</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118</v>
      </c>
      <c r="AB125" s="765"/>
      <c r="AC125" s="765"/>
      <c r="AD125" s="765"/>
      <c r="AE125" s="766"/>
      <c r="AF125" s="767" t="s">
        <v>118</v>
      </c>
      <c r="AG125" s="765"/>
      <c r="AH125" s="765"/>
      <c r="AI125" s="765"/>
      <c r="AJ125" s="766"/>
      <c r="AK125" s="767" t="s">
        <v>118</v>
      </c>
      <c r="AL125" s="765"/>
      <c r="AM125" s="765"/>
      <c r="AN125" s="765"/>
      <c r="AO125" s="766"/>
      <c r="AP125" s="812" t="s">
        <v>118</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451</v>
      </c>
      <c r="CL125" s="839"/>
      <c r="CM125" s="839"/>
      <c r="CN125" s="839"/>
      <c r="CO125" s="840"/>
      <c r="CP125" s="847" t="s">
        <v>452</v>
      </c>
      <c r="CQ125" s="793"/>
      <c r="CR125" s="793"/>
      <c r="CS125" s="793"/>
      <c r="CT125" s="793"/>
      <c r="CU125" s="793"/>
      <c r="CV125" s="793"/>
      <c r="CW125" s="793"/>
      <c r="CX125" s="793"/>
      <c r="CY125" s="793"/>
      <c r="CZ125" s="793"/>
      <c r="DA125" s="793"/>
      <c r="DB125" s="793"/>
      <c r="DC125" s="793"/>
      <c r="DD125" s="793"/>
      <c r="DE125" s="793"/>
      <c r="DF125" s="794"/>
      <c r="DG125" s="848" t="s">
        <v>118</v>
      </c>
      <c r="DH125" s="830"/>
      <c r="DI125" s="830"/>
      <c r="DJ125" s="830"/>
      <c r="DK125" s="830"/>
      <c r="DL125" s="830" t="s">
        <v>118</v>
      </c>
      <c r="DM125" s="830"/>
      <c r="DN125" s="830"/>
      <c r="DO125" s="830"/>
      <c r="DP125" s="830"/>
      <c r="DQ125" s="830" t="s">
        <v>118</v>
      </c>
      <c r="DR125" s="830"/>
      <c r="DS125" s="830"/>
      <c r="DT125" s="830"/>
      <c r="DU125" s="830"/>
      <c r="DV125" s="831" t="s">
        <v>118</v>
      </c>
      <c r="DW125" s="831"/>
      <c r="DX125" s="831"/>
      <c r="DY125" s="831"/>
      <c r="DZ125" s="832"/>
    </row>
    <row r="126" spans="1:130" s="235" customFormat="1" ht="26.25" customHeight="1" thickBot="1" x14ac:dyDescent="0.2">
      <c r="A126" s="805"/>
      <c r="B126" s="806"/>
      <c r="C126" s="809" t="s">
        <v>440</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118</v>
      </c>
      <c r="AB126" s="765"/>
      <c r="AC126" s="765"/>
      <c r="AD126" s="765"/>
      <c r="AE126" s="766"/>
      <c r="AF126" s="767" t="s">
        <v>118</v>
      </c>
      <c r="AG126" s="765"/>
      <c r="AH126" s="765"/>
      <c r="AI126" s="765"/>
      <c r="AJ126" s="766"/>
      <c r="AK126" s="767" t="s">
        <v>118</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453</v>
      </c>
      <c r="CQ126" s="735"/>
      <c r="CR126" s="735"/>
      <c r="CS126" s="735"/>
      <c r="CT126" s="735"/>
      <c r="CU126" s="735"/>
      <c r="CV126" s="735"/>
      <c r="CW126" s="735"/>
      <c r="CX126" s="735"/>
      <c r="CY126" s="735"/>
      <c r="CZ126" s="735"/>
      <c r="DA126" s="735"/>
      <c r="DB126" s="735"/>
      <c r="DC126" s="735"/>
      <c r="DD126" s="735"/>
      <c r="DE126" s="735"/>
      <c r="DF126" s="736"/>
      <c r="DG126" s="801" t="s">
        <v>118</v>
      </c>
      <c r="DH126" s="802"/>
      <c r="DI126" s="802"/>
      <c r="DJ126" s="802"/>
      <c r="DK126" s="802"/>
      <c r="DL126" s="802" t="s">
        <v>118</v>
      </c>
      <c r="DM126" s="802"/>
      <c r="DN126" s="802"/>
      <c r="DO126" s="802"/>
      <c r="DP126" s="802"/>
      <c r="DQ126" s="802" t="s">
        <v>118</v>
      </c>
      <c r="DR126" s="802"/>
      <c r="DS126" s="802"/>
      <c r="DT126" s="802"/>
      <c r="DU126" s="802"/>
      <c r="DV126" s="779" t="s">
        <v>118</v>
      </c>
      <c r="DW126" s="779"/>
      <c r="DX126" s="779"/>
      <c r="DY126" s="779"/>
      <c r="DZ126" s="780"/>
    </row>
    <row r="127" spans="1:130" s="235" customFormat="1" ht="26.25" customHeight="1" x14ac:dyDescent="0.15">
      <c r="A127" s="807"/>
      <c r="B127" s="808"/>
      <c r="C127" s="826" t="s">
        <v>454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t="s">
        <v>118</v>
      </c>
      <c r="AB127" s="765"/>
      <c r="AC127" s="765"/>
      <c r="AD127" s="765"/>
      <c r="AE127" s="766"/>
      <c r="AF127" s="767" t="s">
        <v>118</v>
      </c>
      <c r="AG127" s="765"/>
      <c r="AH127" s="765"/>
      <c r="AI127" s="765"/>
      <c r="AJ127" s="766"/>
      <c r="AK127" s="767" t="s">
        <v>118</v>
      </c>
      <c r="AL127" s="765"/>
      <c r="AM127" s="765"/>
      <c r="AN127" s="765"/>
      <c r="AO127" s="766"/>
      <c r="AP127" s="812" t="s">
        <v>118</v>
      </c>
      <c r="AQ127" s="813"/>
      <c r="AR127" s="813"/>
      <c r="AS127" s="813"/>
      <c r="AT127" s="814"/>
      <c r="AU127" s="271"/>
      <c r="AV127" s="271"/>
      <c r="AW127" s="271"/>
      <c r="AX127" s="829" t="s">
        <v>455</v>
      </c>
      <c r="AY127" s="797"/>
      <c r="AZ127" s="797"/>
      <c r="BA127" s="797"/>
      <c r="BB127" s="797"/>
      <c r="BC127" s="797"/>
      <c r="BD127" s="797"/>
      <c r="BE127" s="798"/>
      <c r="BF127" s="796" t="s">
        <v>456</v>
      </c>
      <c r="BG127" s="797"/>
      <c r="BH127" s="797"/>
      <c r="BI127" s="797"/>
      <c r="BJ127" s="797"/>
      <c r="BK127" s="797"/>
      <c r="BL127" s="798"/>
      <c r="BM127" s="796" t="s">
        <v>457</v>
      </c>
      <c r="BN127" s="797"/>
      <c r="BO127" s="797"/>
      <c r="BP127" s="797"/>
      <c r="BQ127" s="797"/>
      <c r="BR127" s="797"/>
      <c r="BS127" s="798"/>
      <c r="BT127" s="796" t="s">
        <v>458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459</v>
      </c>
      <c r="CQ127" s="735"/>
      <c r="CR127" s="735"/>
      <c r="CS127" s="735"/>
      <c r="CT127" s="735"/>
      <c r="CU127" s="735"/>
      <c r="CV127" s="735"/>
      <c r="CW127" s="735"/>
      <c r="CX127" s="735"/>
      <c r="CY127" s="735"/>
      <c r="CZ127" s="735"/>
      <c r="DA127" s="735"/>
      <c r="DB127" s="735"/>
      <c r="DC127" s="735"/>
      <c r="DD127" s="735"/>
      <c r="DE127" s="735"/>
      <c r="DF127" s="736"/>
      <c r="DG127" s="801" t="s">
        <v>118</v>
      </c>
      <c r="DH127" s="802"/>
      <c r="DI127" s="802"/>
      <c r="DJ127" s="802"/>
      <c r="DK127" s="802"/>
      <c r="DL127" s="802" t="s">
        <v>118</v>
      </c>
      <c r="DM127" s="802"/>
      <c r="DN127" s="802"/>
      <c r="DO127" s="802"/>
      <c r="DP127" s="802"/>
      <c r="DQ127" s="802" t="s">
        <v>118</v>
      </c>
      <c r="DR127" s="802"/>
      <c r="DS127" s="802"/>
      <c r="DT127" s="802"/>
      <c r="DU127" s="802"/>
      <c r="DV127" s="779" t="s">
        <v>118</v>
      </c>
      <c r="DW127" s="779"/>
      <c r="DX127" s="779"/>
      <c r="DY127" s="779"/>
      <c r="DZ127" s="780"/>
    </row>
    <row r="128" spans="1:130" s="235" customFormat="1" ht="26.25" customHeight="1" thickBot="1" x14ac:dyDescent="0.2">
      <c r="A128" s="781" t="s">
        <v>460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461</v>
      </c>
      <c r="X128" s="783"/>
      <c r="Y128" s="783"/>
      <c r="Z128" s="784"/>
      <c r="AA128" s="785">
        <v>1115763</v>
      </c>
      <c r="AB128" s="786"/>
      <c r="AC128" s="786"/>
      <c r="AD128" s="786"/>
      <c r="AE128" s="787"/>
      <c r="AF128" s="788">
        <v>1066396</v>
      </c>
      <c r="AG128" s="786"/>
      <c r="AH128" s="786"/>
      <c r="AI128" s="786"/>
      <c r="AJ128" s="787"/>
      <c r="AK128" s="788">
        <v>990911</v>
      </c>
      <c r="AL128" s="786"/>
      <c r="AM128" s="786"/>
      <c r="AN128" s="786"/>
      <c r="AO128" s="787"/>
      <c r="AP128" s="789"/>
      <c r="AQ128" s="790"/>
      <c r="AR128" s="790"/>
      <c r="AS128" s="790"/>
      <c r="AT128" s="791"/>
      <c r="AU128" s="271"/>
      <c r="AV128" s="271"/>
      <c r="AW128" s="271"/>
      <c r="AX128" s="792" t="s">
        <v>462</v>
      </c>
      <c r="AY128" s="793"/>
      <c r="AZ128" s="793"/>
      <c r="BA128" s="793"/>
      <c r="BB128" s="793"/>
      <c r="BC128" s="793"/>
      <c r="BD128" s="793"/>
      <c r="BE128" s="794"/>
      <c r="BF128" s="771" t="s">
        <v>118</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463</v>
      </c>
      <c r="CQ128" s="713"/>
      <c r="CR128" s="713"/>
      <c r="CS128" s="713"/>
      <c r="CT128" s="713"/>
      <c r="CU128" s="713"/>
      <c r="CV128" s="713"/>
      <c r="CW128" s="713"/>
      <c r="CX128" s="713"/>
      <c r="CY128" s="713"/>
      <c r="CZ128" s="713"/>
      <c r="DA128" s="713"/>
      <c r="DB128" s="713"/>
      <c r="DC128" s="713"/>
      <c r="DD128" s="713"/>
      <c r="DE128" s="713"/>
      <c r="DF128" s="714"/>
      <c r="DG128" s="775">
        <v>19118753</v>
      </c>
      <c r="DH128" s="776"/>
      <c r="DI128" s="776"/>
      <c r="DJ128" s="776"/>
      <c r="DK128" s="776"/>
      <c r="DL128" s="776">
        <v>18870618</v>
      </c>
      <c r="DM128" s="776"/>
      <c r="DN128" s="776"/>
      <c r="DO128" s="776"/>
      <c r="DP128" s="776"/>
      <c r="DQ128" s="776">
        <v>18773957</v>
      </c>
      <c r="DR128" s="776"/>
      <c r="DS128" s="776"/>
      <c r="DT128" s="776"/>
      <c r="DU128" s="776"/>
      <c r="DV128" s="777">
        <v>7.6</v>
      </c>
      <c r="DW128" s="777"/>
      <c r="DX128" s="777"/>
      <c r="DY128" s="777"/>
      <c r="DZ128" s="778"/>
    </row>
    <row r="129" spans="1:131" s="235" customFormat="1" ht="26.25" customHeight="1" x14ac:dyDescent="0.15">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464</v>
      </c>
      <c r="X129" s="762"/>
      <c r="Y129" s="762"/>
      <c r="Z129" s="763"/>
      <c r="AA129" s="764">
        <v>307934131</v>
      </c>
      <c r="AB129" s="765"/>
      <c r="AC129" s="765"/>
      <c r="AD129" s="765"/>
      <c r="AE129" s="766"/>
      <c r="AF129" s="767">
        <v>306528104</v>
      </c>
      <c r="AG129" s="765"/>
      <c r="AH129" s="765"/>
      <c r="AI129" s="765"/>
      <c r="AJ129" s="766"/>
      <c r="AK129" s="767">
        <v>306234049</v>
      </c>
      <c r="AL129" s="765"/>
      <c r="AM129" s="765"/>
      <c r="AN129" s="765"/>
      <c r="AO129" s="766"/>
      <c r="AP129" s="768"/>
      <c r="AQ129" s="769"/>
      <c r="AR129" s="769"/>
      <c r="AS129" s="769"/>
      <c r="AT129" s="770"/>
      <c r="AU129" s="273"/>
      <c r="AV129" s="273"/>
      <c r="AW129" s="273"/>
      <c r="AX129" s="734" t="s">
        <v>465</v>
      </c>
      <c r="AY129" s="735"/>
      <c r="AZ129" s="735"/>
      <c r="BA129" s="735"/>
      <c r="BB129" s="735"/>
      <c r="BC129" s="735"/>
      <c r="BD129" s="735"/>
      <c r="BE129" s="736"/>
      <c r="BF129" s="754" t="s">
        <v>118</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9" t="s">
        <v>466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467</v>
      </c>
      <c r="X130" s="762"/>
      <c r="Y130" s="762"/>
      <c r="Z130" s="763"/>
      <c r="AA130" s="764">
        <v>60021689</v>
      </c>
      <c r="AB130" s="765"/>
      <c r="AC130" s="765"/>
      <c r="AD130" s="765"/>
      <c r="AE130" s="766"/>
      <c r="AF130" s="767">
        <v>59769640</v>
      </c>
      <c r="AG130" s="765"/>
      <c r="AH130" s="765"/>
      <c r="AI130" s="765"/>
      <c r="AJ130" s="766"/>
      <c r="AK130" s="767">
        <v>58888565</v>
      </c>
      <c r="AL130" s="765"/>
      <c r="AM130" s="765"/>
      <c r="AN130" s="765"/>
      <c r="AO130" s="766"/>
      <c r="AP130" s="768"/>
      <c r="AQ130" s="769"/>
      <c r="AR130" s="769"/>
      <c r="AS130" s="769"/>
      <c r="AT130" s="770"/>
      <c r="AU130" s="273"/>
      <c r="AV130" s="273"/>
      <c r="AW130" s="273"/>
      <c r="AX130" s="734" t="s">
        <v>468</v>
      </c>
      <c r="AY130" s="735"/>
      <c r="AZ130" s="735"/>
      <c r="BA130" s="735"/>
      <c r="BB130" s="735"/>
      <c r="BC130" s="735"/>
      <c r="BD130" s="735"/>
      <c r="BE130" s="736"/>
      <c r="BF130" s="737">
        <v>12.9</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469</v>
      </c>
      <c r="X131" s="745"/>
      <c r="Y131" s="745"/>
      <c r="Z131" s="746"/>
      <c r="AA131" s="747">
        <v>247912442</v>
      </c>
      <c r="AB131" s="748"/>
      <c r="AC131" s="748"/>
      <c r="AD131" s="748"/>
      <c r="AE131" s="749"/>
      <c r="AF131" s="750">
        <v>246758464</v>
      </c>
      <c r="AG131" s="748"/>
      <c r="AH131" s="748"/>
      <c r="AI131" s="748"/>
      <c r="AJ131" s="749"/>
      <c r="AK131" s="750">
        <v>247345484</v>
      </c>
      <c r="AL131" s="748"/>
      <c r="AM131" s="748"/>
      <c r="AN131" s="748"/>
      <c r="AO131" s="749"/>
      <c r="AP131" s="751"/>
      <c r="AQ131" s="752"/>
      <c r="AR131" s="752"/>
      <c r="AS131" s="752"/>
      <c r="AT131" s="753"/>
      <c r="AU131" s="273"/>
      <c r="AV131" s="273"/>
      <c r="AW131" s="273"/>
      <c r="AX131" s="712" t="s">
        <v>470</v>
      </c>
      <c r="AY131" s="713"/>
      <c r="AZ131" s="713"/>
      <c r="BA131" s="713"/>
      <c r="BB131" s="713"/>
      <c r="BC131" s="713"/>
      <c r="BD131" s="713"/>
      <c r="BE131" s="714"/>
      <c r="BF131" s="715">
        <v>215.9</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1" t="s">
        <v>471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472</v>
      </c>
      <c r="W132" s="725"/>
      <c r="X132" s="725"/>
      <c r="Y132" s="725"/>
      <c r="Z132" s="726"/>
      <c r="AA132" s="727">
        <v>13.467047770000001</v>
      </c>
      <c r="AB132" s="728"/>
      <c r="AC132" s="728"/>
      <c r="AD132" s="728"/>
      <c r="AE132" s="729"/>
      <c r="AF132" s="730">
        <v>12.77566592</v>
      </c>
      <c r="AG132" s="728"/>
      <c r="AH132" s="728"/>
      <c r="AI132" s="728"/>
      <c r="AJ132" s="729"/>
      <c r="AK132" s="730">
        <v>12.62036707</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473</v>
      </c>
      <c r="W133" s="704"/>
      <c r="X133" s="704"/>
      <c r="Y133" s="704"/>
      <c r="Z133" s="705"/>
      <c r="AA133" s="706">
        <v>13.5</v>
      </c>
      <c r="AB133" s="707"/>
      <c r="AC133" s="707"/>
      <c r="AD133" s="707"/>
      <c r="AE133" s="708"/>
      <c r="AF133" s="706">
        <v>13.2</v>
      </c>
      <c r="AG133" s="707"/>
      <c r="AH133" s="707"/>
      <c r="AI133" s="707"/>
      <c r="AJ133" s="708"/>
      <c r="AK133" s="706">
        <v>12.9</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0JViM+tEAh9WqWuIvVobfmXV6bnHHTom3tpNyuIB7v9pVqWXlForVPp7dgSx9fLEFcSJNC2m7X175XhB91U8AQ==" saltValue="3UTaZJRN7eBjzAbntT+l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474</v>
      </c>
    </row>
  </sheetData>
  <sheetProtection algorithmName="SHA-512" hashValue="l5eqcOgBoN8FKKEhGN809+WYb81oxSRK2NgTBJYOzswZ2y54tNmjMD0/mVVewFJ1OHx+5K4N/N8FBqzsukLq7Q==" saltValue="jlMaiWh272Aw4jYk9qtb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475</v>
      </c>
    </row>
  </sheetData>
  <sheetProtection algorithmName="SHA-512" hashValue="YP7mgbtYqkbetRKZyFXdzXaaXq3tk4GiDc2kGSevliDRnXA32iqxTmfxNRUtuNz4ydMq4ZkIc2CvIuZm9ZyMog==" saltValue="BagFa/wZLUfFHfUcDKuW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476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477</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478</v>
      </c>
      <c r="AP7" s="294"/>
      <c r="AQ7" s="295" t="s">
        <v>479</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480</v>
      </c>
      <c r="AQ8" s="301" t="s">
        <v>481</v>
      </c>
      <c r="AR8" s="302" t="s">
        <v>482</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483</v>
      </c>
      <c r="AL9" s="1146"/>
      <c r="AM9" s="1146"/>
      <c r="AN9" s="1147"/>
      <c r="AO9" s="303">
        <v>129042561</v>
      </c>
      <c r="AP9" s="303">
        <v>113234</v>
      </c>
      <c r="AQ9" s="304">
        <v>85181</v>
      </c>
      <c r="AR9" s="305">
        <v>32.9</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484</v>
      </c>
      <c r="AL10" s="1146"/>
      <c r="AM10" s="1146"/>
      <c r="AN10" s="1147"/>
      <c r="AO10" s="303">
        <v>1186636</v>
      </c>
      <c r="AP10" s="303">
        <v>1041</v>
      </c>
      <c r="AQ10" s="304">
        <v>187</v>
      </c>
      <c r="AR10" s="305">
        <v>456.7</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485</v>
      </c>
      <c r="AL11" s="1146"/>
      <c r="AM11" s="1146"/>
      <c r="AN11" s="1147"/>
      <c r="AO11" s="303" t="s">
        <v>486</v>
      </c>
      <c r="AP11" s="303" t="s">
        <v>486</v>
      </c>
      <c r="AQ11" s="304">
        <v>569</v>
      </c>
      <c r="AR11" s="305" t="s">
        <v>486</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487</v>
      </c>
      <c r="AL12" s="1146"/>
      <c r="AM12" s="1146"/>
      <c r="AN12" s="1147"/>
      <c r="AO12" s="303" t="s">
        <v>486</v>
      </c>
      <c r="AP12" s="303" t="s">
        <v>486</v>
      </c>
      <c r="AQ12" s="304" t="s">
        <v>486</v>
      </c>
      <c r="AR12" s="305" t="s">
        <v>486</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488</v>
      </c>
      <c r="AL13" s="1146"/>
      <c r="AM13" s="1146"/>
      <c r="AN13" s="1147"/>
      <c r="AO13" s="303" t="s">
        <v>486</v>
      </c>
      <c r="AP13" s="303" t="s">
        <v>486</v>
      </c>
      <c r="AQ13" s="304">
        <v>9</v>
      </c>
      <c r="AR13" s="305" t="s">
        <v>486</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489</v>
      </c>
      <c r="AL14" s="1146"/>
      <c r="AM14" s="1146"/>
      <c r="AN14" s="1147"/>
      <c r="AO14" s="303">
        <v>2733740</v>
      </c>
      <c r="AP14" s="303">
        <v>2399</v>
      </c>
      <c r="AQ14" s="304">
        <v>1130</v>
      </c>
      <c r="AR14" s="305">
        <v>112.3</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490</v>
      </c>
      <c r="AL15" s="1146"/>
      <c r="AM15" s="1146"/>
      <c r="AN15" s="1147"/>
      <c r="AO15" s="303">
        <v>-12275537</v>
      </c>
      <c r="AP15" s="303">
        <v>-10772</v>
      </c>
      <c r="AQ15" s="304">
        <v>-7181</v>
      </c>
      <c r="AR15" s="305">
        <v>50</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153</v>
      </c>
      <c r="AL16" s="1138"/>
      <c r="AM16" s="1138"/>
      <c r="AN16" s="1139"/>
      <c r="AO16" s="303">
        <v>120687400</v>
      </c>
      <c r="AP16" s="303">
        <v>105902</v>
      </c>
      <c r="AQ16" s="304">
        <v>79895</v>
      </c>
      <c r="AR16" s="305">
        <v>32.6</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491</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492</v>
      </c>
      <c r="AP20" s="314" t="s">
        <v>493</v>
      </c>
      <c r="AQ20" s="315" t="s">
        <v>494</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495</v>
      </c>
      <c r="AL21" s="1149"/>
      <c r="AM21" s="1149"/>
      <c r="AN21" s="1150"/>
      <c r="AO21" s="318">
        <v>1283.8599999999999</v>
      </c>
      <c r="AP21" s="319">
        <v>893.13</v>
      </c>
      <c r="AQ21" s="320">
        <v>390.73</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496</v>
      </c>
      <c r="AL22" s="1149"/>
      <c r="AM22" s="1149"/>
      <c r="AN22" s="1150"/>
      <c r="AO22" s="323">
        <v>99.8</v>
      </c>
      <c r="AP22" s="324">
        <v>100.7</v>
      </c>
      <c r="AQ22" s="325">
        <v>-0.9</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497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498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499</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478</v>
      </c>
      <c r="AP30" s="294"/>
      <c r="AQ30" s="295" t="s">
        <v>479</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480</v>
      </c>
      <c r="AQ31" s="301" t="s">
        <v>481</v>
      </c>
      <c r="AR31" s="302" t="s">
        <v>482</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500</v>
      </c>
      <c r="AL32" s="1135"/>
      <c r="AM32" s="1135"/>
      <c r="AN32" s="1136"/>
      <c r="AO32" s="303">
        <v>87760909</v>
      </c>
      <c r="AP32" s="303">
        <v>77009</v>
      </c>
      <c r="AQ32" s="304">
        <v>26460</v>
      </c>
      <c r="AR32" s="305">
        <v>191</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501</v>
      </c>
      <c r="AL33" s="1135"/>
      <c r="AM33" s="1135"/>
      <c r="AN33" s="1136"/>
      <c r="AO33" s="303" t="s">
        <v>486</v>
      </c>
      <c r="AP33" s="303" t="s">
        <v>486</v>
      </c>
      <c r="AQ33" s="304">
        <v>2040</v>
      </c>
      <c r="AR33" s="305" t="s">
        <v>486</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502</v>
      </c>
      <c r="AL34" s="1135"/>
      <c r="AM34" s="1135"/>
      <c r="AN34" s="1136"/>
      <c r="AO34" s="303">
        <v>903333</v>
      </c>
      <c r="AP34" s="303">
        <v>793</v>
      </c>
      <c r="AQ34" s="304">
        <v>18868</v>
      </c>
      <c r="AR34" s="305">
        <v>-95.8</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503</v>
      </c>
      <c r="AL35" s="1135"/>
      <c r="AM35" s="1135"/>
      <c r="AN35" s="1136"/>
      <c r="AO35" s="303">
        <v>2398827</v>
      </c>
      <c r="AP35" s="303">
        <v>2105</v>
      </c>
      <c r="AQ35" s="304">
        <v>885</v>
      </c>
      <c r="AR35" s="305">
        <v>137.9</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504</v>
      </c>
      <c r="AL36" s="1135"/>
      <c r="AM36" s="1135"/>
      <c r="AN36" s="1136"/>
      <c r="AO36" s="303" t="s">
        <v>486</v>
      </c>
      <c r="AP36" s="303" t="s">
        <v>486</v>
      </c>
      <c r="AQ36" s="304">
        <v>58</v>
      </c>
      <c r="AR36" s="305" t="s">
        <v>486</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505</v>
      </c>
      <c r="AL37" s="1135"/>
      <c r="AM37" s="1135"/>
      <c r="AN37" s="1136"/>
      <c r="AO37" s="303">
        <v>32315</v>
      </c>
      <c r="AP37" s="303">
        <v>28</v>
      </c>
      <c r="AQ37" s="304">
        <v>459</v>
      </c>
      <c r="AR37" s="305">
        <v>-93.9</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506</v>
      </c>
      <c r="AL38" s="1132"/>
      <c r="AM38" s="1132"/>
      <c r="AN38" s="1133"/>
      <c r="AO38" s="333" t="s">
        <v>486</v>
      </c>
      <c r="AP38" s="333" t="s">
        <v>486</v>
      </c>
      <c r="AQ38" s="334">
        <v>0</v>
      </c>
      <c r="AR38" s="325" t="s">
        <v>486</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507</v>
      </c>
      <c r="AL39" s="1132"/>
      <c r="AM39" s="1132"/>
      <c r="AN39" s="1133"/>
      <c r="AO39" s="303">
        <v>-990911</v>
      </c>
      <c r="AP39" s="303">
        <v>-870</v>
      </c>
      <c r="AQ39" s="304">
        <v>-1730</v>
      </c>
      <c r="AR39" s="305">
        <v>-49.7</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508</v>
      </c>
      <c r="AL40" s="1135"/>
      <c r="AM40" s="1135"/>
      <c r="AN40" s="1136"/>
      <c r="AO40" s="303">
        <v>-58888565</v>
      </c>
      <c r="AP40" s="303">
        <v>-51674</v>
      </c>
      <c r="AQ40" s="304">
        <v>-28515</v>
      </c>
      <c r="AR40" s="305">
        <v>81.2</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509</v>
      </c>
      <c r="AL41" s="1138"/>
      <c r="AM41" s="1138"/>
      <c r="AN41" s="1139"/>
      <c r="AO41" s="303">
        <v>31215908</v>
      </c>
      <c r="AP41" s="303">
        <v>27392</v>
      </c>
      <c r="AQ41" s="304">
        <v>18524</v>
      </c>
      <c r="AR41" s="305">
        <v>47.9</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510</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511</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478</v>
      </c>
      <c r="AN49" s="1142" t="s">
        <v>512</v>
      </c>
      <c r="AO49" s="1143"/>
      <c r="AP49" s="1143"/>
      <c r="AQ49" s="1143"/>
      <c r="AR49" s="1144"/>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513</v>
      </c>
      <c r="AO50" s="346" t="s">
        <v>514</v>
      </c>
      <c r="AP50" s="347" t="s">
        <v>515</v>
      </c>
      <c r="AQ50" s="348" t="s">
        <v>516</v>
      </c>
      <c r="AR50" s="349" t="s">
        <v>517</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518</v>
      </c>
      <c r="AL51" s="342"/>
      <c r="AM51" s="350">
        <v>86018646</v>
      </c>
      <c r="AN51" s="351">
        <v>74344</v>
      </c>
      <c r="AO51" s="352">
        <v>-22.3</v>
      </c>
      <c r="AP51" s="353">
        <v>67951</v>
      </c>
      <c r="AQ51" s="354">
        <v>-14.3</v>
      </c>
      <c r="AR51" s="355">
        <v>-8</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519</v>
      </c>
      <c r="AM52" s="358">
        <v>27297747</v>
      </c>
      <c r="AN52" s="359">
        <v>23593</v>
      </c>
      <c r="AO52" s="360">
        <v>-28.4</v>
      </c>
      <c r="AP52" s="361">
        <v>17498</v>
      </c>
      <c r="AQ52" s="362">
        <v>-20.7</v>
      </c>
      <c r="AR52" s="363">
        <v>-7.7</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520</v>
      </c>
      <c r="AL53" s="342"/>
      <c r="AM53" s="350">
        <v>97928284</v>
      </c>
      <c r="AN53" s="351">
        <v>84887</v>
      </c>
      <c r="AO53" s="352">
        <v>14.2</v>
      </c>
      <c r="AP53" s="353">
        <v>72635</v>
      </c>
      <c r="AQ53" s="354">
        <v>6.9</v>
      </c>
      <c r="AR53" s="355">
        <v>7.3</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519</v>
      </c>
      <c r="AM54" s="358">
        <v>30805150</v>
      </c>
      <c r="AN54" s="359">
        <v>26703</v>
      </c>
      <c r="AO54" s="360">
        <v>13.2</v>
      </c>
      <c r="AP54" s="361">
        <v>18276</v>
      </c>
      <c r="AQ54" s="362">
        <v>4.4000000000000004</v>
      </c>
      <c r="AR54" s="363">
        <v>8.8000000000000007</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521</v>
      </c>
      <c r="AL55" s="342"/>
      <c r="AM55" s="350">
        <v>107079789</v>
      </c>
      <c r="AN55" s="351">
        <v>93081</v>
      </c>
      <c r="AO55" s="352">
        <v>9.6999999999999993</v>
      </c>
      <c r="AP55" s="353">
        <v>39075</v>
      </c>
      <c r="AQ55" s="354">
        <v>-46.2</v>
      </c>
      <c r="AR55" s="355">
        <v>55.9</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519</v>
      </c>
      <c r="AM56" s="358">
        <v>34150167</v>
      </c>
      <c r="AN56" s="359">
        <v>29686</v>
      </c>
      <c r="AO56" s="360">
        <v>11.2</v>
      </c>
      <c r="AP56" s="361">
        <v>13441</v>
      </c>
      <c r="AQ56" s="362">
        <v>-26.5</v>
      </c>
      <c r="AR56" s="363">
        <v>37.700000000000003</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522</v>
      </c>
      <c r="AL57" s="342"/>
      <c r="AM57" s="350">
        <v>105571831</v>
      </c>
      <c r="AN57" s="351">
        <v>92126</v>
      </c>
      <c r="AO57" s="352">
        <v>-1</v>
      </c>
      <c r="AP57" s="353">
        <v>39072</v>
      </c>
      <c r="AQ57" s="354">
        <v>0</v>
      </c>
      <c r="AR57" s="355">
        <v>-1</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519</v>
      </c>
      <c r="AM58" s="358">
        <v>36523247</v>
      </c>
      <c r="AN58" s="359">
        <v>31872</v>
      </c>
      <c r="AO58" s="360">
        <v>7.4</v>
      </c>
      <c r="AP58" s="361">
        <v>14106</v>
      </c>
      <c r="AQ58" s="362">
        <v>4.9000000000000004</v>
      </c>
      <c r="AR58" s="363">
        <v>2.5</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523</v>
      </c>
      <c r="AL59" s="342"/>
      <c r="AM59" s="350">
        <v>113083381</v>
      </c>
      <c r="AN59" s="351">
        <v>99230</v>
      </c>
      <c r="AO59" s="352">
        <v>7.7</v>
      </c>
      <c r="AP59" s="353">
        <v>42833</v>
      </c>
      <c r="AQ59" s="354">
        <v>9.6</v>
      </c>
      <c r="AR59" s="355">
        <v>-1.9</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519</v>
      </c>
      <c r="AM60" s="358">
        <v>36791175</v>
      </c>
      <c r="AN60" s="359">
        <v>32284</v>
      </c>
      <c r="AO60" s="360">
        <v>1.3</v>
      </c>
      <c r="AP60" s="361">
        <v>15211</v>
      </c>
      <c r="AQ60" s="362">
        <v>7.8</v>
      </c>
      <c r="AR60" s="363">
        <v>-6.5</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524</v>
      </c>
      <c r="AL61" s="364"/>
      <c r="AM61" s="365">
        <v>101936386</v>
      </c>
      <c r="AN61" s="366">
        <v>88734</v>
      </c>
      <c r="AO61" s="367">
        <v>1.7</v>
      </c>
      <c r="AP61" s="368">
        <v>52313</v>
      </c>
      <c r="AQ61" s="369">
        <v>-8.8000000000000007</v>
      </c>
      <c r="AR61" s="355">
        <v>10.5</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519</v>
      </c>
      <c r="AM62" s="358">
        <v>33113497</v>
      </c>
      <c r="AN62" s="359">
        <v>28828</v>
      </c>
      <c r="AO62" s="360">
        <v>0.9</v>
      </c>
      <c r="AP62" s="361">
        <v>15706</v>
      </c>
      <c r="AQ62" s="362">
        <v>-6</v>
      </c>
      <c r="AR62" s="363">
        <v>6.9</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vMX0ZvkeTwNJeWO5tG36d8De+xBOD7jWGVims0zIxKuhxzo2dTLp7++fOeL4iOzriSaQ4AEG3xU7wbouSLOMrA==" saltValue="WUKEomoCv901zBPbPXR9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525</v>
      </c>
    </row>
    <row r="121" spans="125:125" ht="13.5" hidden="1" customHeight="1" x14ac:dyDescent="0.15">
      <c r="DU121" s="279"/>
    </row>
  </sheetData>
  <sheetProtection algorithmName="SHA-512" hashValue="+2NE66zcYnvFZ7aALL1P6CsjtT+0xmDS1kqIGD0Sr6cp+D32isCYBkn3BB1u359HkChwt3sfHwJ79G2VZ2v79w==" saltValue="ZJIlBl8Jt/t3i+/rNN3F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526</v>
      </c>
    </row>
  </sheetData>
  <sheetProtection algorithmName="SHA-512" hashValue="t0jq1OofMrEkrf6Q8WyfqL/NAnAIuWe8EUsc3JRffspjDNNBJzT7wbCqxoKa5thO4Swybr+TGm+V2U/55UcYPA==" saltValue="QGpk0BWXsRErdFWHUhpD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527</v>
      </c>
      <c r="G46" s="373" t="s">
        <v>528</v>
      </c>
      <c r="H46" s="373" t="s">
        <v>529</v>
      </c>
      <c r="I46" s="373" t="s">
        <v>530</v>
      </c>
      <c r="J46" s="374" t="s">
        <v>531</v>
      </c>
    </row>
    <row r="47" spans="2:10" ht="57.75" customHeight="1" x14ac:dyDescent="0.15">
      <c r="B47" s="7"/>
      <c r="C47" s="1153" t="s">
        <v>3</v>
      </c>
      <c r="D47" s="1153"/>
      <c r="E47" s="1154"/>
      <c r="F47" s="375">
        <v>3.3</v>
      </c>
      <c r="G47" s="376">
        <v>3.46</v>
      </c>
      <c r="H47" s="376">
        <v>3.6</v>
      </c>
      <c r="I47" s="376">
        <v>3.74</v>
      </c>
      <c r="J47" s="377">
        <v>3.87</v>
      </c>
    </row>
    <row r="48" spans="2:10" ht="57.75" customHeight="1" x14ac:dyDescent="0.15">
      <c r="B48" s="8"/>
      <c r="C48" s="1155" t="s">
        <v>4</v>
      </c>
      <c r="D48" s="1155"/>
      <c r="E48" s="1156"/>
      <c r="F48" s="378">
        <v>0.25</v>
      </c>
      <c r="G48" s="379">
        <v>0.25</v>
      </c>
      <c r="H48" s="379">
        <v>0.26</v>
      </c>
      <c r="I48" s="379">
        <v>0.24</v>
      </c>
      <c r="J48" s="380">
        <v>0.24</v>
      </c>
    </row>
    <row r="49" spans="2:10" ht="57.75" customHeight="1" thickBot="1" x14ac:dyDescent="0.2">
      <c r="B49" s="9"/>
      <c r="C49" s="1157" t="s">
        <v>5</v>
      </c>
      <c r="D49" s="1157"/>
      <c r="E49" s="1158"/>
      <c r="F49" s="381">
        <v>1.84</v>
      </c>
      <c r="G49" s="382">
        <v>1.27</v>
      </c>
      <c r="H49" s="382">
        <v>0.99</v>
      </c>
      <c r="I49" s="382">
        <v>0.96</v>
      </c>
      <c r="J49" s="383">
        <v>1</v>
      </c>
    </row>
    <row r="50" spans="2:10" ht="13.5" customHeight="1" x14ac:dyDescent="0.15"/>
  </sheetData>
  <sheetProtection algorithmName="SHA-512" hashValue="40fevdrnBufWTC4UU4nX0IkxNw10zNItL2elU6YmLBkthiWymoAEu+1c+I84AZJpo/FmGGhUcRoq4Ygl3d5DlA==" saltValue="8K4hll6IQkQqRqHWj83Q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2021-03-15T06:36:32Z</cp:lastPrinted>
  <dcterms:created xsi:type="dcterms:W3CDTF">2021-02-02T04:16:38Z</dcterms:created>
  <dcterms:modified xsi:type="dcterms:W3CDTF">2021-03-16T12:51:30Z</dcterms:modified>
  <cp:category/>
</cp:coreProperties>
</file>