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yakujieisei2\disk\All\00予算関係\R5補正予算等\2_6月補正\4_物価高騰対策・公衆浴場\05_（省エネ）要綱作成\03_要綱・要領・様式起案\7.7 HP更新\"/>
    </mc:Choice>
  </mc:AlternateContent>
  <xr:revisionPtr revIDLastSave="0" documentId="13_ncr:1_{0A62EB69-3C73-43D7-93FF-E806CE3D4E37}" xr6:coauthVersionLast="47" xr6:coauthVersionMax="47" xr10:uidLastSave="{00000000-0000-0000-0000-000000000000}"/>
  <bookViews>
    <workbookView xWindow="-28920" yWindow="-5745" windowWidth="29040" windowHeight="15840" tabRatio="776" xr2:uid="{00000000-000D-0000-FFFF-FFFF00000000}"/>
  </bookViews>
  <sheets>
    <sheet name="様式一覧" sheetId="20" r:id="rId1"/>
    <sheet name="1)交付申請書" sheetId="1" r:id="rId2"/>
    <sheet name="1-1)所要額調書" sheetId="46" r:id="rId3"/>
    <sheet name="1-2)計画書" sheetId="48" r:id="rId4"/>
    <sheet name="1-3)誓約書" sheetId="49" r:id="rId5"/>
    <sheet name="5)事前着手届" sheetId="50" r:id="rId6"/>
    <sheet name="2)変更申請" sheetId="2" r:id="rId7"/>
    <sheet name="3)中止・廃止申請" sheetId="51" r:id="rId8"/>
    <sheet name="4)交付申請取下" sheetId="52" r:id="rId9"/>
    <sheet name="6)遅延報告" sheetId="53" r:id="rId10"/>
    <sheet name="7)繰越申請" sheetId="13" r:id="rId11"/>
    <sheet name="8)状況報告" sheetId="54" r:id="rId12"/>
    <sheet name="8-1)所要額調書" sheetId="55" r:id="rId13"/>
    <sheet name="8-2)計画書" sheetId="56" r:id="rId14"/>
    <sheet name="9)実績報告書" sheetId="57" r:id="rId15"/>
    <sheet name="9-1)精算額調書" sheetId="62" r:id="rId16"/>
    <sheet name="9-2)結果報告書" sheetId="63" r:id="rId17"/>
    <sheet name="10)請求書" sheetId="60" r:id="rId18"/>
    <sheet name="11)財産処分" sheetId="61" r:id="rId19"/>
  </sheets>
  <externalReferences>
    <externalReference r:id="rId20"/>
  </externalReferences>
  <definedNames>
    <definedName name="__xlnm.Print_Area" localSheetId="2">'1-1)所要額調書'!$A$1:$K$41</definedName>
    <definedName name="__xlnm.Print_Area" localSheetId="3">'1-2)計画書'!$B$1:$N$40</definedName>
    <definedName name="__xlnm.Print_Area" localSheetId="12">'8-1)所要額調書'!$A$1:$J$40</definedName>
    <definedName name="__xlnm.Print_Area" localSheetId="13">'8-2)計画書'!$B$1:$N$40</definedName>
    <definedName name="__xlnm.Print_Area" localSheetId="15">'9-1)精算額調書'!$A$1:$J$40</definedName>
    <definedName name="__xlnm.Print_Area" localSheetId="16">'9-2)結果報告書'!$B$1:$N$40</definedName>
    <definedName name="_xlnm.Print_Area" localSheetId="1">'1)交付申請書'!$A$1:$AF$44</definedName>
    <definedName name="_xlnm.Print_Area" localSheetId="17">'10)請求書'!$A$7:$AF$47</definedName>
    <definedName name="_xlnm.Print_Area" localSheetId="18">'11)財産処分'!$A$1:$AF$44</definedName>
    <definedName name="_xlnm.Print_Area" localSheetId="2">'1-1)所要額調書'!$A$1:$K$40</definedName>
    <definedName name="_xlnm.Print_Area" localSheetId="3">'1-2)計画書'!$B$1:$N$39</definedName>
    <definedName name="_xlnm.Print_Area" localSheetId="4">'1-3)誓約書'!$A$1:$AF$33</definedName>
    <definedName name="_xlnm.Print_Area" localSheetId="6">'2)変更申請'!$A$1:$AF$43</definedName>
    <definedName name="_xlnm.Print_Area" localSheetId="7">'3)中止・廃止申請'!$A$1:$AF$38</definedName>
    <definedName name="_xlnm.Print_Area" localSheetId="8">'4)交付申請取下'!$A$1:$AF$34</definedName>
    <definedName name="_xlnm.Print_Area" localSheetId="5">'5)事前着手届'!$A$1:$AF$42</definedName>
    <definedName name="_xlnm.Print_Area" localSheetId="9">'6)遅延報告'!$A$1:$AF$43</definedName>
    <definedName name="_xlnm.Print_Area" localSheetId="10">'7)繰越申請'!$A$1:$AF$46</definedName>
    <definedName name="_xlnm.Print_Area" localSheetId="11">'8)状況報告'!$A$1:$AF$43</definedName>
    <definedName name="_xlnm.Print_Area" localSheetId="12">'8-1)所要額調書'!$A$1:$L$38</definedName>
    <definedName name="_xlnm.Print_Area" localSheetId="13">'8-2)計画書'!$B$1:$N$38</definedName>
    <definedName name="_xlnm.Print_Area" localSheetId="14">'9)実績報告書'!$A$7:$AF$50</definedName>
    <definedName name="_xlnm.Print_Area" localSheetId="15">'9-1)精算額調書'!$A$1:$L$38</definedName>
    <definedName name="_xlnm.Print_Area" localSheetId="16">'9-2)結果報告書'!$B$1:$N$38</definedName>
    <definedName name="_xlnm.Print_Area" localSheetId="0">様式一覧!$A$1:$D$35</definedName>
    <definedName name="サービス種別">[1]R4一覧!$S$1</definedName>
    <definedName name="完了予定日">'1)交付申請書'!$N$37</definedName>
    <definedName name="繰越完了予定日" localSheetId="15">#REF!</definedName>
    <definedName name="繰越完了予定日" localSheetId="16">#REF!</definedName>
    <definedName name="繰越完了予定日">#REF!</definedName>
    <definedName name="繰越申請日" localSheetId="15">#REF!</definedName>
    <definedName name="繰越申請日" localSheetId="16">#REF!</definedName>
    <definedName name="繰越申請日">#REF!</definedName>
    <definedName name="繰越申請文書番号" localSheetId="15">#REF!</definedName>
    <definedName name="繰越申請文書番号" localSheetId="16">#REF!</definedName>
    <definedName name="繰越申請文書番号">#REF!</definedName>
    <definedName name="交付決定額">'7)繰越申請'!$O$22</definedName>
    <definedName name="交付申請額">'1)交付申請書'!$O$20</definedName>
    <definedName name="交付申請日">'1)交付申請書'!$X$3</definedName>
    <definedName name="実績報告日">'9)実績報告書'!$X$9</definedName>
    <definedName name="所在地">'1)交付申請書'!$V$8</definedName>
    <definedName name="申請者">'1)交付申請書'!$V$9</definedName>
    <definedName name="申請者1">[1]R4一覧!$O$1</definedName>
    <definedName name="申請者2">[1]R4一覧!$P$1</definedName>
    <definedName name="申請年度">'1)交付申請書'!$F$12</definedName>
    <definedName name="精算額">'9)実績報告書'!$O$29</definedName>
    <definedName name="総事業費">'1-2)計画書'!$K$38</definedName>
    <definedName name="代表者職氏名">'1)交付申請書'!$V$10</definedName>
    <definedName name="担当内線">[1]R4一覧!$J$1</definedName>
    <definedName name="着手日">'7)繰越申請'!$N$29</definedName>
    <definedName name="着手予定日">'1)交付申請書'!$N$35</definedName>
    <definedName name="文書番号">'1)交付申請書'!$X$2</definedName>
    <definedName name="補助金名">様式一覧!$B$2</definedName>
    <definedName name="郵便番号">'1)交付申請書'!$X$7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62" l="1"/>
  <c r="M4" i="48"/>
  <c r="J43" i="46"/>
  <c r="F8" i="46"/>
  <c r="N8" i="46"/>
  <c r="L8" i="48"/>
  <c r="P9" i="46"/>
  <c r="P10" i="46"/>
  <c r="P11" i="46"/>
  <c r="P12" i="46"/>
  <c r="P13" i="46"/>
  <c r="P14" i="46"/>
  <c r="P15" i="46"/>
  <c r="P16" i="46"/>
  <c r="P17" i="46"/>
  <c r="P18" i="46"/>
  <c r="P19" i="46"/>
  <c r="P20" i="46"/>
  <c r="P21" i="46"/>
  <c r="P22" i="46"/>
  <c r="P23" i="46"/>
  <c r="P24" i="46"/>
  <c r="P25" i="46"/>
  <c r="P26" i="46"/>
  <c r="P27" i="46"/>
  <c r="P28" i="46"/>
  <c r="P29" i="46"/>
  <c r="P30" i="46"/>
  <c r="P31" i="46"/>
  <c r="P32" i="46"/>
  <c r="P33" i="46"/>
  <c r="P34" i="46"/>
  <c r="P35" i="46"/>
  <c r="P36" i="46"/>
  <c r="P37" i="46"/>
  <c r="P8" i="46"/>
  <c r="O9" i="46"/>
  <c r="O10" i="46"/>
  <c r="O11" i="46"/>
  <c r="O12" i="46"/>
  <c r="O13" i="46"/>
  <c r="O14" i="46"/>
  <c r="O15" i="46"/>
  <c r="O16" i="46"/>
  <c r="O17" i="46"/>
  <c r="O18" i="46"/>
  <c r="O19" i="46"/>
  <c r="O20" i="46"/>
  <c r="O21" i="46"/>
  <c r="O22" i="46"/>
  <c r="O23" i="46"/>
  <c r="O24" i="46"/>
  <c r="O25" i="46"/>
  <c r="O26" i="46"/>
  <c r="O27" i="46"/>
  <c r="O28" i="46"/>
  <c r="O29" i="46"/>
  <c r="O30" i="46"/>
  <c r="O31" i="46"/>
  <c r="O32" i="46"/>
  <c r="O33" i="46"/>
  <c r="O34" i="46"/>
  <c r="O35" i="46"/>
  <c r="O36" i="46"/>
  <c r="O37" i="46"/>
  <c r="N9" i="46"/>
  <c r="N10" i="46"/>
  <c r="N11" i="46"/>
  <c r="N12" i="46"/>
  <c r="N13" i="46"/>
  <c r="N14" i="46"/>
  <c r="N15" i="46"/>
  <c r="N16" i="46"/>
  <c r="N17" i="46"/>
  <c r="N18" i="46"/>
  <c r="N19" i="46"/>
  <c r="N20" i="46"/>
  <c r="N21" i="46"/>
  <c r="N22" i="46"/>
  <c r="N23" i="46"/>
  <c r="N24" i="46"/>
  <c r="N25" i="46"/>
  <c r="N26" i="46"/>
  <c r="N27" i="46"/>
  <c r="N28" i="46"/>
  <c r="N29" i="46"/>
  <c r="N30" i="46"/>
  <c r="N31" i="46"/>
  <c r="N32" i="46"/>
  <c r="N33" i="46"/>
  <c r="N34" i="46"/>
  <c r="N35" i="46"/>
  <c r="N36" i="46"/>
  <c r="N37" i="46"/>
  <c r="M12" i="46" l="1"/>
  <c r="M16" i="46"/>
  <c r="M20" i="46"/>
  <c r="M24" i="46"/>
  <c r="M28" i="46"/>
  <c r="M30" i="46"/>
  <c r="M32" i="46"/>
  <c r="M33" i="46"/>
  <c r="M34" i="46"/>
  <c r="M36" i="46"/>
  <c r="M37" i="46"/>
  <c r="A9" i="48"/>
  <c r="A10" i="48"/>
  <c r="A11" i="48"/>
  <c r="A12" i="48"/>
  <c r="A13" i="48"/>
  <c r="A14" i="48"/>
  <c r="A15" i="48"/>
  <c r="A16" i="48"/>
  <c r="A17" i="48"/>
  <c r="A18" i="48"/>
  <c r="A19" i="48"/>
  <c r="A20" i="48"/>
  <c r="A21" i="48"/>
  <c r="A22" i="48"/>
  <c r="A23" i="48"/>
  <c r="A24" i="48"/>
  <c r="A25" i="48"/>
  <c r="A26" i="48"/>
  <c r="A27" i="48"/>
  <c r="A28" i="48"/>
  <c r="A29" i="48"/>
  <c r="A30" i="48"/>
  <c r="A31" i="48"/>
  <c r="A32" i="48"/>
  <c r="A33" i="48"/>
  <c r="A34" i="48"/>
  <c r="A35" i="48"/>
  <c r="A36" i="48"/>
  <c r="A37" i="48"/>
  <c r="A8" i="48"/>
  <c r="M8" i="46" l="1"/>
  <c r="M35" i="46"/>
  <c r="M31" i="46"/>
  <c r="M27" i="46"/>
  <c r="M23" i="46"/>
  <c r="M19" i="46"/>
  <c r="M15" i="46"/>
  <c r="M11" i="46"/>
  <c r="M26" i="46"/>
  <c r="M22" i="46"/>
  <c r="M18" i="46"/>
  <c r="M14" i="46"/>
  <c r="M10" i="46"/>
  <c r="M29" i="46"/>
  <c r="M25" i="46"/>
  <c r="M21" i="46"/>
  <c r="M17" i="46"/>
  <c r="M13" i="46"/>
  <c r="M9" i="46"/>
  <c r="L22" i="57" l="1"/>
  <c r="A9" i="46" l="1"/>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8" i="46"/>
  <c r="O22" i="57"/>
  <c r="O15" i="54"/>
  <c r="L15" i="54"/>
  <c r="E53" i="57"/>
  <c r="B53" i="57"/>
  <c r="A53" i="57"/>
  <c r="B46" i="54"/>
  <c r="A46" i="54"/>
  <c r="E49" i="13"/>
  <c r="D49" i="13"/>
  <c r="C49" i="13"/>
  <c r="B49" i="13"/>
  <c r="A49" i="13"/>
  <c r="B46" i="2"/>
  <c r="A46" i="2"/>
  <c r="S4" i="46"/>
  <c r="R4" i="46"/>
  <c r="Q4" i="46"/>
  <c r="R2" i="46"/>
  <c r="Q2" i="46"/>
  <c r="P2" i="46"/>
  <c r="O2" i="46"/>
  <c r="N2" i="46"/>
  <c r="M2" i="46"/>
  <c r="F47" i="1"/>
  <c r="E47" i="1"/>
  <c r="D47" i="1"/>
  <c r="C47" i="1"/>
  <c r="B47" i="1"/>
  <c r="A47" i="1"/>
  <c r="N38" i="46" l="1"/>
  <c r="P38" i="46"/>
  <c r="W47" i="60" l="1"/>
  <c r="W46" i="60"/>
  <c r="W45" i="60"/>
  <c r="W44" i="60"/>
  <c r="W43" i="60"/>
  <c r="W42" i="60"/>
  <c r="G43" i="60"/>
  <c r="G44" i="60"/>
  <c r="G45" i="60"/>
  <c r="G46" i="60"/>
  <c r="G47" i="60"/>
  <c r="G42" i="60"/>
  <c r="W50" i="57"/>
  <c r="W49" i="57"/>
  <c r="W48" i="57"/>
  <c r="W47" i="57"/>
  <c r="W46" i="57"/>
  <c r="W45" i="57"/>
  <c r="G46" i="57"/>
  <c r="G47" i="57"/>
  <c r="G48" i="57"/>
  <c r="G49" i="57"/>
  <c r="G50" i="57"/>
  <c r="G45" i="57"/>
  <c r="W46" i="13"/>
  <c r="W45" i="13"/>
  <c r="W44" i="13"/>
  <c r="W43" i="13"/>
  <c r="W42" i="13"/>
  <c r="W41" i="13"/>
  <c r="G42" i="13"/>
  <c r="G43" i="13"/>
  <c r="G44" i="13"/>
  <c r="G45" i="13"/>
  <c r="G46" i="13"/>
  <c r="G41" i="13"/>
  <c r="V16" i="60"/>
  <c r="V15" i="60"/>
  <c r="V14" i="60"/>
  <c r="X13" i="60"/>
  <c r="J37" i="63" l="1"/>
  <c r="J36" i="63"/>
  <c r="J35" i="63"/>
  <c r="J34" i="63"/>
  <c r="J33" i="63"/>
  <c r="J32" i="63"/>
  <c r="J31" i="63"/>
  <c r="J30" i="63"/>
  <c r="J29" i="63"/>
  <c r="J28" i="63"/>
  <c r="J27" i="63"/>
  <c r="J26" i="63"/>
  <c r="J25" i="63"/>
  <c r="J24" i="63"/>
  <c r="J23" i="63"/>
  <c r="J22" i="63"/>
  <c r="J21" i="63"/>
  <c r="J20" i="63"/>
  <c r="J19" i="63"/>
  <c r="J18" i="63"/>
  <c r="J17" i="63"/>
  <c r="J16" i="63"/>
  <c r="J15" i="63"/>
  <c r="J14" i="63"/>
  <c r="J13" i="63"/>
  <c r="J12" i="63"/>
  <c r="J11" i="63"/>
  <c r="J10" i="63"/>
  <c r="J9" i="63"/>
  <c r="J8" i="63"/>
  <c r="J8" i="56"/>
  <c r="J9" i="56"/>
  <c r="J10" i="56"/>
  <c r="J11" i="56"/>
  <c r="J12" i="56"/>
  <c r="J13" i="56"/>
  <c r="J14" i="56"/>
  <c r="J15" i="56"/>
  <c r="J16" i="56"/>
  <c r="J17" i="56"/>
  <c r="J18" i="56"/>
  <c r="J19" i="56"/>
  <c r="J20" i="56"/>
  <c r="J21" i="56"/>
  <c r="J22" i="56"/>
  <c r="J23" i="56"/>
  <c r="J24" i="56"/>
  <c r="J25" i="56"/>
  <c r="J26" i="56"/>
  <c r="J27" i="56"/>
  <c r="J28" i="56"/>
  <c r="J29" i="56"/>
  <c r="J30" i="56"/>
  <c r="J31" i="56"/>
  <c r="J32" i="56"/>
  <c r="J33" i="56"/>
  <c r="J34" i="56"/>
  <c r="J35" i="56"/>
  <c r="J36" i="56"/>
  <c r="J37" i="56"/>
  <c r="L43" i="63"/>
  <c r="N37" i="63"/>
  <c r="M37" i="63"/>
  <c r="K37" i="63"/>
  <c r="I37" i="63"/>
  <c r="H37" i="63"/>
  <c r="G37" i="63"/>
  <c r="F37" i="63"/>
  <c r="E37" i="63"/>
  <c r="D37" i="63"/>
  <c r="C37" i="63"/>
  <c r="B37" i="63"/>
  <c r="N36" i="63"/>
  <c r="M36" i="63"/>
  <c r="K36" i="63"/>
  <c r="L36" i="63" s="1"/>
  <c r="I36" i="63"/>
  <c r="H36" i="63"/>
  <c r="G36" i="63"/>
  <c r="F36" i="63"/>
  <c r="E36" i="63"/>
  <c r="D36" i="63"/>
  <c r="C36" i="63"/>
  <c r="B36" i="63"/>
  <c r="N35" i="63"/>
  <c r="M35" i="63"/>
  <c r="K35" i="63"/>
  <c r="I35" i="63"/>
  <c r="H35" i="63"/>
  <c r="G35" i="63"/>
  <c r="F35" i="63"/>
  <c r="E35" i="63"/>
  <c r="D35" i="63"/>
  <c r="C35" i="63"/>
  <c r="B35" i="63"/>
  <c r="N34" i="63"/>
  <c r="M34" i="63"/>
  <c r="K34" i="63"/>
  <c r="I34" i="63"/>
  <c r="H34" i="63"/>
  <c r="G34" i="63"/>
  <c r="F34" i="63"/>
  <c r="E34" i="63"/>
  <c r="D34" i="63"/>
  <c r="C34" i="63"/>
  <c r="B34" i="63"/>
  <c r="N33" i="63"/>
  <c r="M33" i="63"/>
  <c r="K33" i="63"/>
  <c r="I33" i="63"/>
  <c r="H33" i="63"/>
  <c r="G33" i="63"/>
  <c r="F33" i="63"/>
  <c r="E33" i="63"/>
  <c r="D33" i="63"/>
  <c r="C33" i="63"/>
  <c r="B33" i="63"/>
  <c r="N32" i="63"/>
  <c r="M32" i="63"/>
  <c r="K32" i="63"/>
  <c r="I32" i="63"/>
  <c r="H32" i="63"/>
  <c r="G32" i="63"/>
  <c r="F32" i="63"/>
  <c r="E32" i="63"/>
  <c r="D32" i="63"/>
  <c r="C32" i="63"/>
  <c r="B32" i="63"/>
  <c r="N31" i="63"/>
  <c r="M31" i="63"/>
  <c r="K31" i="63"/>
  <c r="I31" i="63"/>
  <c r="H31" i="63"/>
  <c r="G31" i="63"/>
  <c r="F31" i="63"/>
  <c r="E31" i="63"/>
  <c r="D31" i="63"/>
  <c r="C31" i="63"/>
  <c r="B31" i="63"/>
  <c r="N30" i="63"/>
  <c r="M30" i="63"/>
  <c r="K30" i="63"/>
  <c r="I30" i="63"/>
  <c r="H30" i="63"/>
  <c r="G30" i="63"/>
  <c r="F30" i="63"/>
  <c r="E30" i="63"/>
  <c r="D30" i="63"/>
  <c r="C30" i="63"/>
  <c r="B30" i="63"/>
  <c r="N29" i="63"/>
  <c r="M29" i="63"/>
  <c r="K29" i="63"/>
  <c r="I29" i="63"/>
  <c r="H29" i="63"/>
  <c r="G29" i="63"/>
  <c r="F29" i="63"/>
  <c r="E29" i="63"/>
  <c r="D29" i="63"/>
  <c r="C29" i="63"/>
  <c r="B29" i="63"/>
  <c r="N28" i="63"/>
  <c r="M28" i="63"/>
  <c r="K28" i="63"/>
  <c r="I28" i="63"/>
  <c r="H28" i="63"/>
  <c r="G28" i="63"/>
  <c r="F28" i="63"/>
  <c r="E28" i="63"/>
  <c r="D28" i="63"/>
  <c r="C28" i="63"/>
  <c r="B28" i="63"/>
  <c r="N27" i="63"/>
  <c r="M27" i="63"/>
  <c r="K27" i="63"/>
  <c r="I27" i="63"/>
  <c r="H27" i="63"/>
  <c r="G27" i="63"/>
  <c r="F27" i="63"/>
  <c r="E27" i="63"/>
  <c r="D27" i="63"/>
  <c r="C27" i="63"/>
  <c r="B27" i="63"/>
  <c r="N26" i="63"/>
  <c r="M26" i="63"/>
  <c r="K26" i="63"/>
  <c r="I26" i="63"/>
  <c r="H26" i="63"/>
  <c r="G26" i="63"/>
  <c r="F26" i="63"/>
  <c r="E26" i="63"/>
  <c r="D26" i="63"/>
  <c r="C26" i="63"/>
  <c r="B26" i="63"/>
  <c r="N25" i="63"/>
  <c r="M25" i="63"/>
  <c r="K25" i="63"/>
  <c r="I25" i="63"/>
  <c r="H25" i="63"/>
  <c r="G25" i="63"/>
  <c r="F25" i="63"/>
  <c r="E25" i="63"/>
  <c r="D25" i="63"/>
  <c r="C25" i="63"/>
  <c r="B25" i="63"/>
  <c r="N24" i="63"/>
  <c r="M24" i="63"/>
  <c r="K24" i="63"/>
  <c r="I24" i="63"/>
  <c r="H24" i="63"/>
  <c r="G24" i="63"/>
  <c r="F24" i="63"/>
  <c r="E24" i="63"/>
  <c r="D24" i="63"/>
  <c r="C24" i="63"/>
  <c r="B24" i="63"/>
  <c r="N23" i="63"/>
  <c r="M23" i="63"/>
  <c r="K23" i="63"/>
  <c r="I23" i="63"/>
  <c r="H23" i="63"/>
  <c r="G23" i="63"/>
  <c r="F23" i="63"/>
  <c r="E23" i="63"/>
  <c r="D23" i="63"/>
  <c r="C23" i="63"/>
  <c r="B23" i="63"/>
  <c r="N22" i="63"/>
  <c r="M22" i="63"/>
  <c r="K22" i="63"/>
  <c r="I22" i="63"/>
  <c r="H22" i="63"/>
  <c r="G22" i="63"/>
  <c r="F22" i="63"/>
  <c r="E22" i="63"/>
  <c r="D22" i="63"/>
  <c r="C22" i="63"/>
  <c r="B22" i="63"/>
  <c r="N21" i="63"/>
  <c r="M21" i="63"/>
  <c r="K21" i="63"/>
  <c r="I21" i="63"/>
  <c r="H21" i="63"/>
  <c r="G21" i="63"/>
  <c r="F21" i="63"/>
  <c r="E21" i="63"/>
  <c r="D21" i="63"/>
  <c r="C21" i="63"/>
  <c r="B21" i="63"/>
  <c r="N20" i="63"/>
  <c r="M20" i="63"/>
  <c r="K20" i="63"/>
  <c r="I20" i="63"/>
  <c r="H20" i="63"/>
  <c r="G20" i="63"/>
  <c r="F20" i="63"/>
  <c r="E20" i="63"/>
  <c r="D20" i="63"/>
  <c r="C20" i="63"/>
  <c r="B20" i="63"/>
  <c r="N19" i="63"/>
  <c r="M19" i="63"/>
  <c r="K19" i="63"/>
  <c r="I19" i="63"/>
  <c r="H19" i="63"/>
  <c r="G19" i="63"/>
  <c r="F19" i="63"/>
  <c r="E19" i="63"/>
  <c r="D19" i="63"/>
  <c r="C19" i="63"/>
  <c r="B19" i="63"/>
  <c r="N18" i="63"/>
  <c r="M18" i="63"/>
  <c r="K18" i="63"/>
  <c r="I18" i="63"/>
  <c r="H18" i="63"/>
  <c r="G18" i="63"/>
  <c r="F18" i="63"/>
  <c r="E18" i="63"/>
  <c r="D18" i="63"/>
  <c r="C18" i="63"/>
  <c r="B18" i="63"/>
  <c r="N17" i="63"/>
  <c r="M17" i="63"/>
  <c r="K17" i="63"/>
  <c r="I17" i="63"/>
  <c r="H17" i="63"/>
  <c r="G17" i="63"/>
  <c r="F17" i="63"/>
  <c r="E17" i="63"/>
  <c r="D17" i="63"/>
  <c r="C17" i="63"/>
  <c r="B17" i="63"/>
  <c r="N16" i="63"/>
  <c r="M16" i="63"/>
  <c r="K16" i="63"/>
  <c r="I16" i="63"/>
  <c r="H16" i="63"/>
  <c r="G16" i="63"/>
  <c r="F16" i="63"/>
  <c r="E16" i="63"/>
  <c r="D16" i="63"/>
  <c r="C16" i="63"/>
  <c r="B16" i="63"/>
  <c r="N15" i="63"/>
  <c r="M15" i="63"/>
  <c r="K15" i="63"/>
  <c r="I15" i="63"/>
  <c r="H15" i="63"/>
  <c r="G15" i="63"/>
  <c r="F15" i="63"/>
  <c r="E15" i="63"/>
  <c r="D15" i="63"/>
  <c r="C15" i="63"/>
  <c r="B15" i="63"/>
  <c r="N14" i="63"/>
  <c r="M14" i="63"/>
  <c r="K14" i="63"/>
  <c r="I14" i="63"/>
  <c r="H14" i="63"/>
  <c r="G14" i="63"/>
  <c r="F14" i="63"/>
  <c r="E14" i="63"/>
  <c r="D14" i="63"/>
  <c r="C14" i="63"/>
  <c r="B14" i="63"/>
  <c r="N13" i="63"/>
  <c r="M13" i="63"/>
  <c r="K13" i="63"/>
  <c r="I13" i="63"/>
  <c r="H13" i="63"/>
  <c r="G13" i="63"/>
  <c r="F13" i="63"/>
  <c r="E13" i="63"/>
  <c r="D13" i="63"/>
  <c r="C13" i="63"/>
  <c r="B13" i="63"/>
  <c r="N12" i="63"/>
  <c r="M12" i="63"/>
  <c r="K12" i="63"/>
  <c r="I12" i="63"/>
  <c r="H12" i="63"/>
  <c r="G12" i="63"/>
  <c r="F12" i="63"/>
  <c r="E12" i="63"/>
  <c r="D12" i="63"/>
  <c r="C12" i="63"/>
  <c r="B12" i="63"/>
  <c r="N11" i="63"/>
  <c r="M11" i="63"/>
  <c r="K11" i="63"/>
  <c r="I11" i="63"/>
  <c r="H11" i="63"/>
  <c r="G11" i="63"/>
  <c r="F11" i="63"/>
  <c r="E11" i="63"/>
  <c r="D11" i="63"/>
  <c r="C11" i="63"/>
  <c r="B11" i="63"/>
  <c r="N10" i="63"/>
  <c r="M10" i="63"/>
  <c r="K10" i="63"/>
  <c r="I10" i="63"/>
  <c r="H10" i="63"/>
  <c r="G10" i="63"/>
  <c r="F10" i="63"/>
  <c r="E10" i="63"/>
  <c r="D10" i="63"/>
  <c r="C10" i="63"/>
  <c r="B10" i="63"/>
  <c r="N9" i="63"/>
  <c r="M9" i="63"/>
  <c r="K9" i="63"/>
  <c r="I9" i="63"/>
  <c r="H9" i="63"/>
  <c r="G9" i="63"/>
  <c r="F9" i="63"/>
  <c r="E9" i="63"/>
  <c r="D9" i="63"/>
  <c r="C9" i="63"/>
  <c r="B9" i="63"/>
  <c r="N8" i="63"/>
  <c r="M8" i="63"/>
  <c r="K8" i="63"/>
  <c r="I8" i="63"/>
  <c r="H8" i="63"/>
  <c r="G8" i="63"/>
  <c r="F8" i="63"/>
  <c r="E8" i="63"/>
  <c r="D8" i="63"/>
  <c r="C8" i="63"/>
  <c r="B8" i="63"/>
  <c r="M4" i="63"/>
  <c r="H42" i="62"/>
  <c r="F42" i="62"/>
  <c r="G42" i="62" s="1"/>
  <c r="I42" i="62" s="1"/>
  <c r="E36" i="62"/>
  <c r="D36" i="62"/>
  <c r="C36" i="62"/>
  <c r="B36" i="62"/>
  <c r="A36" i="62"/>
  <c r="E35" i="62"/>
  <c r="D35" i="62"/>
  <c r="C35" i="62"/>
  <c r="B35" i="62"/>
  <c r="A35" i="62"/>
  <c r="E34" i="62"/>
  <c r="D34" i="62"/>
  <c r="C34" i="62"/>
  <c r="B34" i="62"/>
  <c r="A34" i="62"/>
  <c r="E33" i="62"/>
  <c r="D33" i="62"/>
  <c r="C33" i="62"/>
  <c r="B33" i="62"/>
  <c r="A33" i="62"/>
  <c r="E32" i="62"/>
  <c r="D32" i="62"/>
  <c r="C32" i="62"/>
  <c r="B32" i="62"/>
  <c r="A32" i="62"/>
  <c r="E31" i="62"/>
  <c r="D31" i="62"/>
  <c r="C31" i="62"/>
  <c r="B31" i="62"/>
  <c r="A31" i="62"/>
  <c r="E30" i="62"/>
  <c r="D30" i="62"/>
  <c r="C30" i="62"/>
  <c r="B30" i="62"/>
  <c r="A30" i="62"/>
  <c r="E29" i="62"/>
  <c r="D29" i="62"/>
  <c r="C29" i="62"/>
  <c r="B29" i="62"/>
  <c r="A29" i="62"/>
  <c r="E28" i="62"/>
  <c r="D28" i="62"/>
  <c r="C28" i="62"/>
  <c r="B28" i="62"/>
  <c r="A28" i="62"/>
  <c r="E27" i="62"/>
  <c r="D27" i="62"/>
  <c r="C27" i="62"/>
  <c r="B27" i="62"/>
  <c r="A27" i="62"/>
  <c r="E26" i="62"/>
  <c r="D26" i="62"/>
  <c r="C26" i="62"/>
  <c r="B26" i="62"/>
  <c r="A26" i="62"/>
  <c r="E25" i="62"/>
  <c r="D25" i="62"/>
  <c r="C25" i="62"/>
  <c r="B25" i="62"/>
  <c r="A25" i="62"/>
  <c r="E24" i="62"/>
  <c r="D24" i="62"/>
  <c r="C24" i="62"/>
  <c r="B24" i="62"/>
  <c r="A24" i="62"/>
  <c r="E23" i="62"/>
  <c r="D23" i="62"/>
  <c r="C23" i="62"/>
  <c r="B23" i="62"/>
  <c r="A23" i="62"/>
  <c r="E22" i="62"/>
  <c r="D22" i="62"/>
  <c r="C22" i="62"/>
  <c r="B22" i="62"/>
  <c r="A22" i="62"/>
  <c r="E21" i="62"/>
  <c r="D21" i="62"/>
  <c r="C21" i="62"/>
  <c r="B21" i="62"/>
  <c r="A21" i="62"/>
  <c r="E20" i="62"/>
  <c r="D20" i="62"/>
  <c r="C20" i="62"/>
  <c r="B20" i="62"/>
  <c r="A20" i="62"/>
  <c r="E19" i="62"/>
  <c r="D19" i="62"/>
  <c r="C19" i="62"/>
  <c r="B19" i="62"/>
  <c r="A19" i="62"/>
  <c r="E18" i="62"/>
  <c r="D18" i="62"/>
  <c r="C18" i="62"/>
  <c r="B18" i="62"/>
  <c r="A18" i="62"/>
  <c r="E17" i="62"/>
  <c r="D17" i="62"/>
  <c r="C17" i="62"/>
  <c r="B17" i="62"/>
  <c r="A17" i="62"/>
  <c r="E16" i="62"/>
  <c r="D16" i="62"/>
  <c r="C16" i="62"/>
  <c r="B16" i="62"/>
  <c r="A16" i="62"/>
  <c r="E15" i="62"/>
  <c r="D15" i="62"/>
  <c r="C15" i="62"/>
  <c r="B15" i="62"/>
  <c r="A15" i="62"/>
  <c r="E14" i="62"/>
  <c r="D14" i="62"/>
  <c r="C14" i="62"/>
  <c r="B14" i="62"/>
  <c r="A14" i="62"/>
  <c r="E13" i="62"/>
  <c r="D13" i="62"/>
  <c r="C13" i="62"/>
  <c r="B13" i="62"/>
  <c r="A13" i="62"/>
  <c r="E12" i="62"/>
  <c r="D12" i="62"/>
  <c r="C12" i="62"/>
  <c r="B12" i="62"/>
  <c r="A12" i="62"/>
  <c r="E11" i="62"/>
  <c r="D11" i="62"/>
  <c r="C11" i="62"/>
  <c r="B11" i="62"/>
  <c r="A11" i="62"/>
  <c r="E10" i="62"/>
  <c r="D10" i="62"/>
  <c r="C10" i="62"/>
  <c r="B10" i="62"/>
  <c r="A10" i="62"/>
  <c r="E9" i="62"/>
  <c r="D9" i="62"/>
  <c r="C9" i="62"/>
  <c r="B9" i="62"/>
  <c r="A9" i="62"/>
  <c r="E8" i="62"/>
  <c r="D8" i="62"/>
  <c r="C8" i="62"/>
  <c r="B8" i="62"/>
  <c r="A8" i="62"/>
  <c r="E7" i="62"/>
  <c r="D7" i="62"/>
  <c r="C7" i="62"/>
  <c r="B7" i="62"/>
  <c r="A7" i="62"/>
  <c r="D8" i="55"/>
  <c r="E8" i="55"/>
  <c r="D9" i="55"/>
  <c r="E9" i="55"/>
  <c r="D10" i="55"/>
  <c r="E10" i="55"/>
  <c r="D11" i="55"/>
  <c r="E11" i="55"/>
  <c r="D12" i="55"/>
  <c r="E12" i="55"/>
  <c r="D13" i="55"/>
  <c r="E13" i="55"/>
  <c r="D14" i="55"/>
  <c r="E14" i="55"/>
  <c r="D15" i="55"/>
  <c r="E15" i="55"/>
  <c r="D16" i="55"/>
  <c r="E16" i="55"/>
  <c r="D17" i="55"/>
  <c r="E17" i="55"/>
  <c r="D18" i="55"/>
  <c r="E18" i="55"/>
  <c r="D19" i="55"/>
  <c r="E19" i="55"/>
  <c r="D20" i="55"/>
  <c r="E20" i="55"/>
  <c r="D21" i="55"/>
  <c r="E21" i="55"/>
  <c r="D22" i="55"/>
  <c r="E22" i="55"/>
  <c r="D23" i="55"/>
  <c r="E23" i="55"/>
  <c r="D24" i="55"/>
  <c r="E24" i="55"/>
  <c r="D25" i="55"/>
  <c r="E25" i="55"/>
  <c r="D26" i="55"/>
  <c r="E26" i="55"/>
  <c r="D27" i="55"/>
  <c r="E27" i="55"/>
  <c r="D28" i="55"/>
  <c r="E28" i="55"/>
  <c r="D29" i="55"/>
  <c r="E29" i="55"/>
  <c r="D30" i="55"/>
  <c r="E30" i="55"/>
  <c r="D31" i="55"/>
  <c r="E31" i="55"/>
  <c r="D32" i="55"/>
  <c r="E32" i="55"/>
  <c r="D33" i="55"/>
  <c r="E33" i="55"/>
  <c r="D34" i="55"/>
  <c r="E34" i="55"/>
  <c r="D35" i="55"/>
  <c r="E35" i="55"/>
  <c r="D36" i="55"/>
  <c r="E36" i="55"/>
  <c r="D7" i="55"/>
  <c r="E7" i="55"/>
  <c r="K9" i="56"/>
  <c r="M9" i="56"/>
  <c r="N9" i="56"/>
  <c r="K10" i="56"/>
  <c r="M10" i="56"/>
  <c r="N10" i="56"/>
  <c r="K11" i="56"/>
  <c r="M11" i="56"/>
  <c r="N11" i="56"/>
  <c r="K12" i="56"/>
  <c r="M12" i="56"/>
  <c r="N12" i="56"/>
  <c r="K13" i="56"/>
  <c r="M13" i="56"/>
  <c r="N13" i="56"/>
  <c r="K14" i="56"/>
  <c r="M14" i="56"/>
  <c r="N14" i="56"/>
  <c r="K15" i="56"/>
  <c r="M15" i="56"/>
  <c r="N15" i="56"/>
  <c r="K16" i="56"/>
  <c r="M16" i="56"/>
  <c r="N16" i="56"/>
  <c r="K17" i="56"/>
  <c r="M17" i="56"/>
  <c r="N17" i="56"/>
  <c r="K18" i="56"/>
  <c r="M18" i="56"/>
  <c r="N18" i="56"/>
  <c r="K19" i="56"/>
  <c r="M19" i="56"/>
  <c r="N19" i="56"/>
  <c r="K20" i="56"/>
  <c r="M20" i="56"/>
  <c r="N20" i="56"/>
  <c r="K21" i="56"/>
  <c r="M21" i="56"/>
  <c r="N21" i="56"/>
  <c r="K22" i="56"/>
  <c r="M22" i="56"/>
  <c r="N22" i="56"/>
  <c r="K23" i="56"/>
  <c r="M23" i="56"/>
  <c r="N23" i="56"/>
  <c r="K24" i="56"/>
  <c r="M24" i="56"/>
  <c r="N24" i="56"/>
  <c r="K25" i="56"/>
  <c r="M25" i="56"/>
  <c r="N25" i="56"/>
  <c r="K26" i="56"/>
  <c r="M26" i="56"/>
  <c r="N26" i="56"/>
  <c r="K27" i="56"/>
  <c r="M27" i="56"/>
  <c r="N27" i="56"/>
  <c r="K28" i="56"/>
  <c r="M28" i="56"/>
  <c r="N28" i="56"/>
  <c r="K29" i="56"/>
  <c r="M29" i="56"/>
  <c r="N29" i="56"/>
  <c r="K30" i="56"/>
  <c r="M30" i="56"/>
  <c r="N30" i="56"/>
  <c r="K31" i="56"/>
  <c r="M31" i="56"/>
  <c r="N31" i="56"/>
  <c r="K32" i="56"/>
  <c r="M32" i="56"/>
  <c r="N32" i="56"/>
  <c r="K33" i="56"/>
  <c r="M33" i="56"/>
  <c r="N33" i="56"/>
  <c r="K34" i="56"/>
  <c r="M34" i="56"/>
  <c r="N34" i="56"/>
  <c r="K35" i="56"/>
  <c r="M35" i="56"/>
  <c r="N35" i="56"/>
  <c r="K36" i="56"/>
  <c r="M36" i="56"/>
  <c r="N36" i="56"/>
  <c r="K37" i="56"/>
  <c r="M37" i="56"/>
  <c r="N37" i="56"/>
  <c r="M8" i="56"/>
  <c r="N8" i="56"/>
  <c r="K8" i="56"/>
  <c r="I9" i="56"/>
  <c r="I10" i="56"/>
  <c r="I11" i="56"/>
  <c r="I12" i="56"/>
  <c r="I13" i="56"/>
  <c r="I14" i="56"/>
  <c r="I15" i="56"/>
  <c r="I16" i="56"/>
  <c r="I17" i="56"/>
  <c r="I18" i="56"/>
  <c r="I19" i="56"/>
  <c r="I20" i="56"/>
  <c r="I21" i="56"/>
  <c r="I22" i="56"/>
  <c r="I23" i="56"/>
  <c r="I24" i="56"/>
  <c r="I25" i="56"/>
  <c r="I26" i="56"/>
  <c r="I27" i="56"/>
  <c r="I28" i="56"/>
  <c r="I29" i="56"/>
  <c r="I30" i="56"/>
  <c r="I31" i="56"/>
  <c r="I32" i="56"/>
  <c r="I33" i="56"/>
  <c r="I34" i="56"/>
  <c r="I35" i="56"/>
  <c r="I36" i="56"/>
  <c r="I37" i="56"/>
  <c r="B9" i="56"/>
  <c r="C9" i="56"/>
  <c r="D9" i="56"/>
  <c r="E9" i="56"/>
  <c r="F9" i="56"/>
  <c r="G9" i="56"/>
  <c r="H9" i="56"/>
  <c r="B10" i="56"/>
  <c r="C10" i="56"/>
  <c r="D10" i="56"/>
  <c r="E10" i="56"/>
  <c r="F10" i="56"/>
  <c r="G10" i="56"/>
  <c r="H10" i="56"/>
  <c r="B11" i="56"/>
  <c r="C11" i="56"/>
  <c r="D11" i="56"/>
  <c r="E11" i="56"/>
  <c r="F11" i="56"/>
  <c r="G11" i="56"/>
  <c r="H11" i="56"/>
  <c r="B12" i="56"/>
  <c r="C12" i="56"/>
  <c r="D12" i="56"/>
  <c r="E12" i="56"/>
  <c r="F12" i="56"/>
  <c r="G12" i="56"/>
  <c r="H12" i="56"/>
  <c r="B13" i="56"/>
  <c r="C13" i="56"/>
  <c r="D13" i="56"/>
  <c r="E13" i="56"/>
  <c r="F13" i="56"/>
  <c r="G13" i="56"/>
  <c r="H13" i="56"/>
  <c r="B14" i="56"/>
  <c r="C14" i="56"/>
  <c r="D14" i="56"/>
  <c r="E14" i="56"/>
  <c r="F14" i="56"/>
  <c r="G14" i="56"/>
  <c r="H14" i="56"/>
  <c r="B15" i="56"/>
  <c r="C15" i="56"/>
  <c r="D15" i="56"/>
  <c r="E15" i="56"/>
  <c r="F15" i="56"/>
  <c r="G15" i="56"/>
  <c r="H15" i="56"/>
  <c r="B16" i="56"/>
  <c r="C16" i="56"/>
  <c r="D16" i="56"/>
  <c r="E16" i="56"/>
  <c r="F16" i="56"/>
  <c r="G16" i="56"/>
  <c r="H16" i="56"/>
  <c r="B17" i="56"/>
  <c r="C17" i="56"/>
  <c r="D17" i="56"/>
  <c r="E17" i="56"/>
  <c r="F17" i="56"/>
  <c r="G17" i="56"/>
  <c r="H17" i="56"/>
  <c r="B18" i="56"/>
  <c r="C18" i="56"/>
  <c r="D18" i="56"/>
  <c r="E18" i="56"/>
  <c r="F18" i="56"/>
  <c r="G18" i="56"/>
  <c r="H18" i="56"/>
  <c r="B19" i="56"/>
  <c r="C19" i="56"/>
  <c r="D19" i="56"/>
  <c r="E19" i="56"/>
  <c r="F19" i="56"/>
  <c r="G19" i="56"/>
  <c r="H19" i="56"/>
  <c r="B20" i="56"/>
  <c r="C20" i="56"/>
  <c r="D20" i="56"/>
  <c r="E20" i="56"/>
  <c r="F20" i="56"/>
  <c r="G20" i="56"/>
  <c r="H20" i="56"/>
  <c r="B21" i="56"/>
  <c r="C21" i="56"/>
  <c r="D21" i="56"/>
  <c r="E21" i="56"/>
  <c r="F21" i="56"/>
  <c r="G21" i="56"/>
  <c r="H21" i="56"/>
  <c r="B22" i="56"/>
  <c r="C22" i="56"/>
  <c r="D22" i="56"/>
  <c r="E22" i="56"/>
  <c r="F22" i="56"/>
  <c r="G22" i="56"/>
  <c r="H22" i="56"/>
  <c r="B23" i="56"/>
  <c r="C23" i="56"/>
  <c r="D23" i="56"/>
  <c r="E23" i="56"/>
  <c r="F23" i="56"/>
  <c r="G23" i="56"/>
  <c r="H23" i="56"/>
  <c r="B24" i="56"/>
  <c r="C24" i="56"/>
  <c r="D24" i="56"/>
  <c r="E24" i="56"/>
  <c r="F24" i="56"/>
  <c r="G24" i="56"/>
  <c r="H24" i="56"/>
  <c r="B25" i="56"/>
  <c r="C25" i="56"/>
  <c r="D25" i="56"/>
  <c r="E25" i="56"/>
  <c r="F25" i="56"/>
  <c r="G25" i="56"/>
  <c r="H25" i="56"/>
  <c r="B26" i="56"/>
  <c r="C26" i="56"/>
  <c r="D26" i="56"/>
  <c r="E26" i="56"/>
  <c r="F26" i="56"/>
  <c r="G26" i="56"/>
  <c r="H26" i="56"/>
  <c r="B27" i="56"/>
  <c r="C27" i="56"/>
  <c r="D27" i="56"/>
  <c r="E27" i="56"/>
  <c r="F27" i="56"/>
  <c r="G27" i="56"/>
  <c r="H27" i="56"/>
  <c r="B28" i="56"/>
  <c r="C28" i="56"/>
  <c r="D28" i="56"/>
  <c r="E28" i="56"/>
  <c r="F28" i="56"/>
  <c r="G28" i="56"/>
  <c r="H28" i="56"/>
  <c r="B29" i="56"/>
  <c r="C29" i="56"/>
  <c r="D29" i="56"/>
  <c r="E29" i="56"/>
  <c r="F29" i="56"/>
  <c r="G29" i="56"/>
  <c r="H29" i="56"/>
  <c r="B30" i="56"/>
  <c r="C30" i="56"/>
  <c r="D30" i="56"/>
  <c r="E30" i="56"/>
  <c r="F30" i="56"/>
  <c r="G30" i="56"/>
  <c r="H30" i="56"/>
  <c r="B31" i="56"/>
  <c r="C31" i="56"/>
  <c r="D31" i="56"/>
  <c r="E31" i="56"/>
  <c r="F31" i="56"/>
  <c r="G31" i="56"/>
  <c r="H31" i="56"/>
  <c r="B32" i="56"/>
  <c r="C32" i="56"/>
  <c r="D32" i="56"/>
  <c r="E32" i="56"/>
  <c r="F32" i="56"/>
  <c r="G32" i="56"/>
  <c r="H32" i="56"/>
  <c r="B33" i="56"/>
  <c r="C33" i="56"/>
  <c r="D33" i="56"/>
  <c r="E33" i="56"/>
  <c r="F33" i="56"/>
  <c r="G33" i="56"/>
  <c r="H33" i="56"/>
  <c r="B34" i="56"/>
  <c r="C34" i="56"/>
  <c r="D34" i="56"/>
  <c r="E34" i="56"/>
  <c r="F34" i="56"/>
  <c r="G34" i="56"/>
  <c r="H34" i="56"/>
  <c r="B35" i="56"/>
  <c r="C35" i="56"/>
  <c r="D35" i="56"/>
  <c r="E35" i="56"/>
  <c r="F35" i="56"/>
  <c r="G35" i="56"/>
  <c r="H35" i="56"/>
  <c r="B36" i="56"/>
  <c r="C36" i="56"/>
  <c r="D36" i="56"/>
  <c r="E36" i="56"/>
  <c r="F36" i="56"/>
  <c r="G36" i="56"/>
  <c r="H36" i="56"/>
  <c r="B37" i="56"/>
  <c r="C37" i="56"/>
  <c r="D37" i="56"/>
  <c r="E37" i="56"/>
  <c r="F37" i="56"/>
  <c r="G37" i="56"/>
  <c r="H37" i="56"/>
  <c r="C8" i="56"/>
  <c r="D8" i="56"/>
  <c r="E8" i="56"/>
  <c r="F8" i="56"/>
  <c r="G8" i="56"/>
  <c r="H8" i="56"/>
  <c r="I8" i="56"/>
  <c r="B8" i="56"/>
  <c r="D37" i="62" l="1"/>
  <c r="L8" i="56"/>
  <c r="L20" i="63"/>
  <c r="L32" i="63"/>
  <c r="L37" i="63"/>
  <c r="L35" i="56"/>
  <c r="L31" i="56"/>
  <c r="L27" i="56"/>
  <c r="L23" i="56"/>
  <c r="L19" i="56"/>
  <c r="L15" i="56"/>
  <c r="L11" i="56"/>
  <c r="J42" i="62"/>
  <c r="F11" i="62"/>
  <c r="G11" i="62" s="1"/>
  <c r="I11" i="62" s="1"/>
  <c r="F8" i="62"/>
  <c r="G8" i="62" s="1"/>
  <c r="I8" i="62" s="1"/>
  <c r="J8" i="62" s="1"/>
  <c r="F9" i="62"/>
  <c r="G9" i="62" s="1"/>
  <c r="I9" i="62" s="1"/>
  <c r="F10" i="62"/>
  <c r="G10" i="62" s="1"/>
  <c r="I10" i="62" s="1"/>
  <c r="F12" i="62"/>
  <c r="G12" i="62" s="1"/>
  <c r="I12" i="62" s="1"/>
  <c r="J12" i="62" s="1"/>
  <c r="F13" i="62"/>
  <c r="G13" i="62" s="1"/>
  <c r="I13" i="62" s="1"/>
  <c r="F14" i="62"/>
  <c r="G14" i="62" s="1"/>
  <c r="I14" i="62" s="1"/>
  <c r="F15" i="62"/>
  <c r="G15" i="62" s="1"/>
  <c r="I15" i="62" s="1"/>
  <c r="F16" i="62"/>
  <c r="G16" i="62" s="1"/>
  <c r="F17" i="62"/>
  <c r="G17" i="62" s="1"/>
  <c r="I17" i="62" s="1"/>
  <c r="F18" i="62"/>
  <c r="G18" i="62" s="1"/>
  <c r="I18" i="62" s="1"/>
  <c r="F19" i="62"/>
  <c r="G19" i="62" s="1"/>
  <c r="I19" i="62" s="1"/>
  <c r="F20" i="62"/>
  <c r="G20" i="62" s="1"/>
  <c r="I20" i="62" s="1"/>
  <c r="J20" i="62" s="1"/>
  <c r="F21" i="62"/>
  <c r="G21" i="62" s="1"/>
  <c r="I21" i="62" s="1"/>
  <c r="F22" i="62"/>
  <c r="G22" i="62" s="1"/>
  <c r="I22" i="62" s="1"/>
  <c r="F23" i="62"/>
  <c r="G23" i="62" s="1"/>
  <c r="I23" i="62" s="1"/>
  <c r="F24" i="62"/>
  <c r="G24" i="62" s="1"/>
  <c r="F25" i="62"/>
  <c r="G25" i="62" s="1"/>
  <c r="I25" i="62" s="1"/>
  <c r="F26" i="62"/>
  <c r="G26" i="62" s="1"/>
  <c r="I26" i="62" s="1"/>
  <c r="F27" i="62"/>
  <c r="G27" i="62" s="1"/>
  <c r="I27" i="62" s="1"/>
  <c r="F28" i="62"/>
  <c r="G28" i="62" s="1"/>
  <c r="I28" i="62" s="1"/>
  <c r="F29" i="62"/>
  <c r="G29" i="62" s="1"/>
  <c r="I29" i="62" s="1"/>
  <c r="F30" i="62"/>
  <c r="G30" i="62" s="1"/>
  <c r="I30" i="62" s="1"/>
  <c r="F31" i="62"/>
  <c r="G31" i="62" s="1"/>
  <c r="I31" i="62" s="1"/>
  <c r="F32" i="62"/>
  <c r="G32" i="62" s="1"/>
  <c r="F33" i="62"/>
  <c r="G33" i="62" s="1"/>
  <c r="I33" i="62" s="1"/>
  <c r="F34" i="62"/>
  <c r="G34" i="62" s="1"/>
  <c r="I34" i="62" s="1"/>
  <c r="F35" i="62"/>
  <c r="G35" i="62" s="1"/>
  <c r="I35" i="62" s="1"/>
  <c r="F36" i="62"/>
  <c r="G36" i="62" s="1"/>
  <c r="I36" i="62" s="1"/>
  <c r="F7" i="62"/>
  <c r="G7" i="62" s="1"/>
  <c r="I7" i="62" s="1"/>
  <c r="L8" i="63"/>
  <c r="L12" i="63"/>
  <c r="L21" i="63"/>
  <c r="L22" i="63"/>
  <c r="L24" i="63"/>
  <c r="L28" i="63"/>
  <c r="L29" i="63"/>
  <c r="L13" i="63"/>
  <c r="L14" i="63"/>
  <c r="L16" i="63"/>
  <c r="L37" i="56"/>
  <c r="L33" i="56"/>
  <c r="L29" i="56"/>
  <c r="L25" i="56"/>
  <c r="L21" i="56"/>
  <c r="L17" i="56"/>
  <c r="L13" i="56"/>
  <c r="L9" i="56"/>
  <c r="L10" i="63"/>
  <c r="L25" i="63"/>
  <c r="L26" i="63"/>
  <c r="L30" i="63"/>
  <c r="L17" i="63"/>
  <c r="L18" i="63"/>
  <c r="L33" i="63"/>
  <c r="L34" i="63"/>
  <c r="L34" i="56"/>
  <c r="L30" i="56"/>
  <c r="L26" i="56"/>
  <c r="L22" i="56"/>
  <c r="L18" i="56"/>
  <c r="L14" i="56"/>
  <c r="L10" i="56"/>
  <c r="L15" i="63"/>
  <c r="L23" i="63"/>
  <c r="L31" i="63"/>
  <c r="K38" i="63"/>
  <c r="L36" i="56"/>
  <c r="L32" i="56"/>
  <c r="L28" i="56"/>
  <c r="L24" i="56"/>
  <c r="L20" i="56"/>
  <c r="L12" i="56"/>
  <c r="M38" i="63"/>
  <c r="L11" i="63"/>
  <c r="L19" i="63"/>
  <c r="L27" i="63"/>
  <c r="L35" i="63"/>
  <c r="L9" i="63"/>
  <c r="E37" i="62"/>
  <c r="J11" i="62"/>
  <c r="J28" i="62"/>
  <c r="J36" i="62"/>
  <c r="L16" i="56"/>
  <c r="B8" i="55"/>
  <c r="C8" i="55"/>
  <c r="B9" i="55"/>
  <c r="C9" i="55"/>
  <c r="B10" i="55"/>
  <c r="C10" i="55"/>
  <c r="B11" i="55"/>
  <c r="C11" i="55"/>
  <c r="B12" i="55"/>
  <c r="C12" i="55"/>
  <c r="B13" i="55"/>
  <c r="C13" i="55"/>
  <c r="B14" i="55"/>
  <c r="C14" i="55"/>
  <c r="B15" i="55"/>
  <c r="C15" i="55"/>
  <c r="B16" i="55"/>
  <c r="C16" i="55"/>
  <c r="B17" i="55"/>
  <c r="C17" i="55"/>
  <c r="B18" i="55"/>
  <c r="C18" i="55"/>
  <c r="B19" i="55"/>
  <c r="C19" i="55"/>
  <c r="B20" i="55"/>
  <c r="C20" i="55"/>
  <c r="B21" i="55"/>
  <c r="C21" i="55"/>
  <c r="B22" i="55"/>
  <c r="C22" i="55"/>
  <c r="B23" i="55"/>
  <c r="C23" i="55"/>
  <c r="B24" i="55"/>
  <c r="C24" i="55"/>
  <c r="B25" i="55"/>
  <c r="C25" i="55"/>
  <c r="B26" i="55"/>
  <c r="C26" i="55"/>
  <c r="B27" i="55"/>
  <c r="C27" i="55"/>
  <c r="B28" i="55"/>
  <c r="C28" i="55"/>
  <c r="B29" i="55"/>
  <c r="C29" i="55"/>
  <c r="B30" i="55"/>
  <c r="C30" i="55"/>
  <c r="B31" i="55"/>
  <c r="C31" i="55"/>
  <c r="B32" i="55"/>
  <c r="C32" i="55"/>
  <c r="B33" i="55"/>
  <c r="C33" i="55"/>
  <c r="B34" i="55"/>
  <c r="C34" i="55"/>
  <c r="B35" i="55"/>
  <c r="C35" i="55"/>
  <c r="B36" i="55"/>
  <c r="C36" i="55"/>
  <c r="C7" i="55"/>
  <c r="B7" i="55"/>
  <c r="I32" i="62" l="1"/>
  <c r="J32" i="62" s="1"/>
  <c r="I24" i="62"/>
  <c r="J24" i="62" s="1"/>
  <c r="I16" i="62"/>
  <c r="J16" i="62" s="1"/>
  <c r="G37" i="62"/>
  <c r="J33" i="62"/>
  <c r="J29" i="62"/>
  <c r="J25" i="62"/>
  <c r="J21" i="62"/>
  <c r="J17" i="62"/>
  <c r="J13" i="62"/>
  <c r="J35" i="62"/>
  <c r="J27" i="62"/>
  <c r="J19" i="62"/>
  <c r="J34" i="62"/>
  <c r="J30" i="62"/>
  <c r="J26" i="62"/>
  <c r="J22" i="62"/>
  <c r="J18" i="62"/>
  <c r="J14" i="62"/>
  <c r="J10" i="62"/>
  <c r="J31" i="62"/>
  <c r="J23" i="62"/>
  <c r="J15" i="62"/>
  <c r="J9" i="62"/>
  <c r="F37" i="62"/>
  <c r="L38" i="63"/>
  <c r="D15" i="61"/>
  <c r="F12" i="61"/>
  <c r="F12" i="1"/>
  <c r="F19" i="60" s="1"/>
  <c r="I37" i="62" l="1"/>
  <c r="J7" i="62"/>
  <c r="J37" i="62" s="1"/>
  <c r="F19" i="57"/>
  <c r="W44" i="61"/>
  <c r="G44" i="61"/>
  <c r="W43" i="61"/>
  <c r="G43" i="61"/>
  <c r="W42" i="61"/>
  <c r="G42" i="61"/>
  <c r="W41" i="61"/>
  <c r="G41" i="61"/>
  <c r="W40" i="61"/>
  <c r="G40" i="61"/>
  <c r="W39" i="61"/>
  <c r="G39" i="61"/>
  <c r="I12" i="61"/>
  <c r="V10" i="61"/>
  <c r="V9" i="61"/>
  <c r="V8" i="61"/>
  <c r="X7" i="61"/>
  <c r="I19" i="60"/>
  <c r="N31" i="57" l="1"/>
  <c r="D53" i="57" s="1"/>
  <c r="H22" i="57"/>
  <c r="F22" i="57"/>
  <c r="D22" i="57"/>
  <c r="V16" i="57"/>
  <c r="V15" i="57"/>
  <c r="V14" i="57"/>
  <c r="X13" i="57"/>
  <c r="I19" i="57"/>
  <c r="L43" i="56" l="1"/>
  <c r="M38" i="56"/>
  <c r="K38" i="56"/>
  <c r="L38" i="56"/>
  <c r="M4" i="56"/>
  <c r="F42" i="55"/>
  <c r="E37" i="55"/>
  <c r="D37" i="55"/>
  <c r="F36" i="55"/>
  <c r="G36" i="55" s="1"/>
  <c r="A36" i="55"/>
  <c r="F35" i="55"/>
  <c r="G35" i="55" s="1"/>
  <c r="A35" i="55"/>
  <c r="F34" i="55"/>
  <c r="G34" i="55" s="1"/>
  <c r="A34" i="55"/>
  <c r="F33" i="55"/>
  <c r="G33" i="55" s="1"/>
  <c r="A33" i="55"/>
  <c r="F32" i="55"/>
  <c r="G32" i="55" s="1"/>
  <c r="A32" i="55"/>
  <c r="F31" i="55"/>
  <c r="G31" i="55" s="1"/>
  <c r="A31" i="55"/>
  <c r="F30" i="55"/>
  <c r="G30" i="55" s="1"/>
  <c r="A30" i="55"/>
  <c r="F29" i="55"/>
  <c r="G29" i="55" s="1"/>
  <c r="A29" i="55"/>
  <c r="F28" i="55"/>
  <c r="G28" i="55" s="1"/>
  <c r="A28" i="55"/>
  <c r="F27" i="55"/>
  <c r="G27" i="55" s="1"/>
  <c r="A27" i="55"/>
  <c r="F26" i="55"/>
  <c r="G26" i="55" s="1"/>
  <c r="A26" i="55"/>
  <c r="F25" i="55"/>
  <c r="G25" i="55" s="1"/>
  <c r="A25" i="55"/>
  <c r="F24" i="55"/>
  <c r="G24" i="55" s="1"/>
  <c r="A24" i="55"/>
  <c r="F23" i="55"/>
  <c r="G23" i="55" s="1"/>
  <c r="A23" i="55"/>
  <c r="F22" i="55"/>
  <c r="G22" i="55" s="1"/>
  <c r="A22" i="55"/>
  <c r="F21" i="55"/>
  <c r="G21" i="55" s="1"/>
  <c r="A21" i="55"/>
  <c r="F20" i="55"/>
  <c r="G20" i="55" s="1"/>
  <c r="A20" i="55"/>
  <c r="F19" i="55"/>
  <c r="G19" i="55" s="1"/>
  <c r="A19" i="55"/>
  <c r="F18" i="55"/>
  <c r="G18" i="55" s="1"/>
  <c r="A18" i="55"/>
  <c r="F17" i="55"/>
  <c r="G17" i="55" s="1"/>
  <c r="A17" i="55"/>
  <c r="F16" i="55"/>
  <c r="G16" i="55" s="1"/>
  <c r="A16" i="55"/>
  <c r="F15" i="55"/>
  <c r="G15" i="55" s="1"/>
  <c r="A15" i="55"/>
  <c r="F14" i="55"/>
  <c r="G14" i="55" s="1"/>
  <c r="A14" i="55"/>
  <c r="F13" i="55"/>
  <c r="G13" i="55" s="1"/>
  <c r="A13" i="55"/>
  <c r="F12" i="55"/>
  <c r="G12" i="55" s="1"/>
  <c r="A12" i="55"/>
  <c r="F11" i="55"/>
  <c r="G11" i="55" s="1"/>
  <c r="A11" i="55"/>
  <c r="F10" i="55"/>
  <c r="G10" i="55" s="1"/>
  <c r="A10" i="55"/>
  <c r="F9" i="55"/>
  <c r="G9" i="55" s="1"/>
  <c r="A9" i="55"/>
  <c r="F8" i="55"/>
  <c r="G8" i="55" s="1"/>
  <c r="A8" i="55"/>
  <c r="F7" i="55"/>
  <c r="G7" i="55" s="1"/>
  <c r="A7" i="55"/>
  <c r="I4" i="55"/>
  <c r="H15" i="54"/>
  <c r="F15" i="54"/>
  <c r="D15" i="54"/>
  <c r="W43" i="54"/>
  <c r="G43" i="54"/>
  <c r="W42" i="54"/>
  <c r="G42" i="54"/>
  <c r="W41" i="54"/>
  <c r="G41" i="54"/>
  <c r="W40" i="54"/>
  <c r="G40" i="54"/>
  <c r="W39" i="54"/>
  <c r="G39" i="54"/>
  <c r="W38" i="54"/>
  <c r="G38" i="54"/>
  <c r="I12" i="54"/>
  <c r="V10" i="54"/>
  <c r="V9" i="54"/>
  <c r="V8" i="54"/>
  <c r="X7" i="54"/>
  <c r="N26" i="13"/>
  <c r="N27" i="13"/>
  <c r="O24" i="13"/>
  <c r="D34" i="53"/>
  <c r="D31" i="53"/>
  <c r="W43" i="53"/>
  <c r="G43" i="53"/>
  <c r="W42" i="53"/>
  <c r="G42" i="53"/>
  <c r="W41" i="53"/>
  <c r="G41" i="53"/>
  <c r="W40" i="53"/>
  <c r="G40" i="53"/>
  <c r="W39" i="53"/>
  <c r="G39" i="53"/>
  <c r="W38" i="53"/>
  <c r="G38" i="53"/>
  <c r="I12" i="53"/>
  <c r="V10" i="53"/>
  <c r="V9" i="53"/>
  <c r="V8" i="53"/>
  <c r="X7" i="53"/>
  <c r="D33" i="50"/>
  <c r="G42" i="55" l="1"/>
  <c r="I42" i="55" s="1"/>
  <c r="J42" i="55" s="1"/>
  <c r="I9" i="55"/>
  <c r="J9" i="55" s="1"/>
  <c r="I15" i="55"/>
  <c r="J15" i="55" s="1"/>
  <c r="I19" i="55"/>
  <c r="J19" i="55" s="1"/>
  <c r="I25" i="55"/>
  <c r="J25" i="55" s="1"/>
  <c r="I31" i="55"/>
  <c r="J31" i="55" s="1"/>
  <c r="I35" i="55"/>
  <c r="J35" i="55" s="1"/>
  <c r="I8" i="55"/>
  <c r="J8" i="55" s="1"/>
  <c r="I12" i="55"/>
  <c r="J12" i="55" s="1"/>
  <c r="I14" i="55"/>
  <c r="J14" i="55" s="1"/>
  <c r="I16" i="55"/>
  <c r="J16" i="55" s="1"/>
  <c r="I18" i="55"/>
  <c r="J18" i="55" s="1"/>
  <c r="I20" i="55"/>
  <c r="J20" i="55" s="1"/>
  <c r="I22" i="55"/>
  <c r="J22" i="55" s="1"/>
  <c r="I24" i="55"/>
  <c r="J24" i="55" s="1"/>
  <c r="I26" i="55"/>
  <c r="J26" i="55" s="1"/>
  <c r="I28" i="55"/>
  <c r="J28" i="55" s="1"/>
  <c r="I30" i="55"/>
  <c r="J30" i="55" s="1"/>
  <c r="I32" i="55"/>
  <c r="J32" i="55" s="1"/>
  <c r="I34" i="55"/>
  <c r="J34" i="55" s="1"/>
  <c r="I36" i="55"/>
  <c r="J36" i="55" s="1"/>
  <c r="I7" i="55"/>
  <c r="J7" i="55" s="1"/>
  <c r="I11" i="55"/>
  <c r="J11" i="55" s="1"/>
  <c r="I13" i="55"/>
  <c r="J13" i="55" s="1"/>
  <c r="I17" i="55"/>
  <c r="J17" i="55" s="1"/>
  <c r="I21" i="55"/>
  <c r="J21" i="55" s="1"/>
  <c r="I23" i="55"/>
  <c r="J23" i="55" s="1"/>
  <c r="I27" i="55"/>
  <c r="J27" i="55" s="1"/>
  <c r="I29" i="55"/>
  <c r="J29" i="55" s="1"/>
  <c r="I33" i="55"/>
  <c r="J33" i="55" s="1"/>
  <c r="I10" i="55"/>
  <c r="J10" i="55" s="1"/>
  <c r="D39" i="55"/>
  <c r="D39" i="62"/>
  <c r="G37" i="55"/>
  <c r="F37" i="55"/>
  <c r="I13" i="13"/>
  <c r="V10" i="13"/>
  <c r="V9" i="13"/>
  <c r="V8" i="13"/>
  <c r="X7" i="13"/>
  <c r="W34" i="52"/>
  <c r="G34" i="52"/>
  <c r="W33" i="52"/>
  <c r="G33" i="52"/>
  <c r="W32" i="52"/>
  <c r="G32" i="52"/>
  <c r="W31" i="52"/>
  <c r="G31" i="52"/>
  <c r="W30" i="52"/>
  <c r="G30" i="52"/>
  <c r="W29" i="52"/>
  <c r="G29" i="52"/>
  <c r="I13" i="52"/>
  <c r="V10" i="52"/>
  <c r="V9" i="52"/>
  <c r="V8" i="52"/>
  <c r="X7" i="52"/>
  <c r="W38" i="51"/>
  <c r="G38" i="51"/>
  <c r="W37" i="51"/>
  <c r="G37" i="51"/>
  <c r="W36" i="51"/>
  <c r="G36" i="51"/>
  <c r="W35" i="51"/>
  <c r="G35" i="51"/>
  <c r="W34" i="51"/>
  <c r="G34" i="51"/>
  <c r="W33" i="51"/>
  <c r="G33" i="51"/>
  <c r="I13" i="51"/>
  <c r="V10" i="51"/>
  <c r="V9" i="51"/>
  <c r="V8" i="51"/>
  <c r="X7" i="51"/>
  <c r="V32" i="49"/>
  <c r="V31" i="49"/>
  <c r="B31" i="49"/>
  <c r="H17" i="50"/>
  <c r="F17" i="50"/>
  <c r="D17" i="50"/>
  <c r="X3" i="50"/>
  <c r="W42" i="50"/>
  <c r="G42" i="50"/>
  <c r="W41" i="50"/>
  <c r="G41" i="50"/>
  <c r="W40" i="50"/>
  <c r="G40" i="50"/>
  <c r="W39" i="50"/>
  <c r="G39" i="50"/>
  <c r="W38" i="50"/>
  <c r="G38" i="50"/>
  <c r="W37" i="50"/>
  <c r="G37" i="50"/>
  <c r="I13" i="50"/>
  <c r="V10" i="50"/>
  <c r="V9" i="50"/>
  <c r="V8" i="50"/>
  <c r="X7" i="50"/>
  <c r="I37" i="55" l="1"/>
  <c r="J37" i="55"/>
  <c r="F12" i="54"/>
  <c r="F13" i="50"/>
  <c r="F12" i="53"/>
  <c r="F13" i="13"/>
  <c r="F13" i="52"/>
  <c r="F13" i="51"/>
  <c r="F12" i="2"/>
  <c r="I12" i="2"/>
  <c r="B7" i="49"/>
  <c r="M38" i="48" l="1"/>
  <c r="L9" i="48"/>
  <c r="L10" i="48"/>
  <c r="L11" i="48"/>
  <c r="L12" i="48"/>
  <c r="L13" i="48"/>
  <c r="L14" i="48"/>
  <c r="L15" i="48"/>
  <c r="L16" i="48"/>
  <c r="L17" i="48"/>
  <c r="L18" i="48"/>
  <c r="L19" i="48"/>
  <c r="L20" i="48"/>
  <c r="L21" i="48"/>
  <c r="L22" i="48"/>
  <c r="L23" i="48"/>
  <c r="L24" i="48"/>
  <c r="L25" i="48"/>
  <c r="L26" i="48"/>
  <c r="L27" i="48"/>
  <c r="L28" i="48"/>
  <c r="L29" i="48"/>
  <c r="L30" i="48"/>
  <c r="L31" i="48"/>
  <c r="L32" i="48"/>
  <c r="L33" i="48"/>
  <c r="L34" i="48"/>
  <c r="L35" i="48"/>
  <c r="L36" i="48"/>
  <c r="L37" i="48"/>
  <c r="O8" i="46"/>
  <c r="L43" i="48"/>
  <c r="K38" i="48"/>
  <c r="U4" i="46" s="1"/>
  <c r="F18" i="46"/>
  <c r="G18" i="46" s="1"/>
  <c r="F17" i="46"/>
  <c r="G17" i="46" s="1"/>
  <c r="J17" i="46" s="1"/>
  <c r="F16" i="46"/>
  <c r="G16" i="46" s="1"/>
  <c r="J16" i="46" s="1"/>
  <c r="F15" i="46"/>
  <c r="G15" i="46" s="1"/>
  <c r="J15" i="46" s="1"/>
  <c r="F14" i="46"/>
  <c r="G14" i="46" s="1"/>
  <c r="J14" i="46" s="1"/>
  <c r="F13" i="46"/>
  <c r="G13" i="46" s="1"/>
  <c r="F12" i="46"/>
  <c r="G12" i="46" s="1"/>
  <c r="J12" i="46" s="1"/>
  <c r="F11" i="46"/>
  <c r="G11" i="46" s="1"/>
  <c r="J11" i="46" s="1"/>
  <c r="F10" i="46"/>
  <c r="G10" i="46" s="1"/>
  <c r="J10" i="46" s="1"/>
  <c r="F27" i="46"/>
  <c r="G27" i="46" s="1"/>
  <c r="J27" i="46" s="1"/>
  <c r="F26" i="46"/>
  <c r="G26" i="46" s="1"/>
  <c r="J26" i="46" s="1"/>
  <c r="F25" i="46"/>
  <c r="G25" i="46" s="1"/>
  <c r="J25" i="46" s="1"/>
  <c r="F24" i="46"/>
  <c r="G24" i="46" s="1"/>
  <c r="J24" i="46" s="1"/>
  <c r="F23" i="46"/>
  <c r="G23" i="46" s="1"/>
  <c r="J23" i="46" s="1"/>
  <c r="F22" i="46"/>
  <c r="G22" i="46" s="1"/>
  <c r="J22" i="46" s="1"/>
  <c r="F21" i="46"/>
  <c r="G21" i="46" s="1"/>
  <c r="J21" i="46" s="1"/>
  <c r="F20" i="46"/>
  <c r="G20" i="46" s="1"/>
  <c r="J20" i="46" s="1"/>
  <c r="F19" i="46"/>
  <c r="G19" i="46" s="1"/>
  <c r="J19" i="46" s="1"/>
  <c r="F30" i="46"/>
  <c r="G30" i="46" s="1"/>
  <c r="J30" i="46" s="1"/>
  <c r="F29" i="46"/>
  <c r="G29" i="46" s="1"/>
  <c r="J29" i="46" s="1"/>
  <c r="F28" i="46"/>
  <c r="G28" i="46" s="1"/>
  <c r="J28" i="46" s="1"/>
  <c r="F9" i="46"/>
  <c r="G9" i="46" s="1"/>
  <c r="J9" i="46" s="1"/>
  <c r="F34" i="46"/>
  <c r="G34" i="46" s="1"/>
  <c r="J34" i="46" s="1"/>
  <c r="F33" i="46"/>
  <c r="G33" i="46" s="1"/>
  <c r="J33" i="46" s="1"/>
  <c r="F32" i="46"/>
  <c r="G32" i="46" s="1"/>
  <c r="J32" i="46" s="1"/>
  <c r="F31" i="46"/>
  <c r="G31" i="46" s="1"/>
  <c r="J31" i="46" s="1"/>
  <c r="G43" i="46"/>
  <c r="J13" i="46" l="1"/>
  <c r="K13" i="46" s="1"/>
  <c r="J18" i="46"/>
  <c r="K18" i="46" s="1"/>
  <c r="O38" i="46"/>
  <c r="O22" i="54"/>
  <c r="L38" i="48"/>
  <c r="K17" i="46"/>
  <c r="K10" i="46"/>
  <c r="K14" i="46"/>
  <c r="K24" i="46"/>
  <c r="K26" i="46"/>
  <c r="K19" i="46"/>
  <c r="K20" i="46"/>
  <c r="K31" i="46"/>
  <c r="K33" i="46"/>
  <c r="K9" i="46"/>
  <c r="K29" i="46"/>
  <c r="K21" i="46"/>
  <c r="K22" i="46"/>
  <c r="K27" i="46"/>
  <c r="K15" i="46"/>
  <c r="K16" i="46"/>
  <c r="K43" i="46"/>
  <c r="K11" i="46"/>
  <c r="K12" i="46"/>
  <c r="K23" i="46"/>
  <c r="K30" i="46"/>
  <c r="K25" i="46"/>
  <c r="K32" i="46"/>
  <c r="K28" i="46"/>
  <c r="K34" i="46"/>
  <c r="F35" i="46"/>
  <c r="K17" i="55" l="1"/>
  <c r="L17" i="55" s="1"/>
  <c r="K17" i="62"/>
  <c r="L17" i="62" s="1"/>
  <c r="K12" i="62"/>
  <c r="L12" i="62" s="1"/>
  <c r="K12" i="55"/>
  <c r="L12" i="55" s="1"/>
  <c r="K42" i="55"/>
  <c r="L42" i="55" s="1"/>
  <c r="K42" i="62"/>
  <c r="L42" i="62" s="1"/>
  <c r="K14" i="55"/>
  <c r="L14" i="55" s="1"/>
  <c r="K14" i="62"/>
  <c r="L14" i="62" s="1"/>
  <c r="K19" i="55"/>
  <c r="L19" i="55" s="1"/>
  <c r="K19" i="62"/>
  <c r="L19" i="62" s="1"/>
  <c r="K10" i="55"/>
  <c r="L10" i="55" s="1"/>
  <c r="K10" i="62"/>
  <c r="L10" i="62" s="1"/>
  <c r="K8" i="55"/>
  <c r="L8" i="55" s="1"/>
  <c r="K8" i="62"/>
  <c r="L8" i="62" s="1"/>
  <c r="K9" i="55"/>
  <c r="L9" i="55" s="1"/>
  <c r="K9" i="62"/>
  <c r="L9" i="62" s="1"/>
  <c r="K33" i="55"/>
  <c r="L33" i="55" s="1"/>
  <c r="K33" i="62"/>
  <c r="L33" i="62" s="1"/>
  <c r="K21" i="55"/>
  <c r="L21" i="55" s="1"/>
  <c r="K21" i="62"/>
  <c r="L21" i="62" s="1"/>
  <c r="K25" i="55"/>
  <c r="L25" i="55" s="1"/>
  <c r="K25" i="62"/>
  <c r="L25" i="62" s="1"/>
  <c r="K16" i="55"/>
  <c r="L16" i="55" s="1"/>
  <c r="K16" i="62"/>
  <c r="L16" i="62" s="1"/>
  <c r="K31" i="55"/>
  <c r="L31" i="55" s="1"/>
  <c r="K31" i="62"/>
  <c r="L31" i="62" s="1"/>
  <c r="K11" i="55"/>
  <c r="L11" i="55" s="1"/>
  <c r="K11" i="62"/>
  <c r="L11" i="62" s="1"/>
  <c r="K28" i="55"/>
  <c r="L28" i="55" s="1"/>
  <c r="K28" i="62"/>
  <c r="L28" i="62" s="1"/>
  <c r="K13" i="55"/>
  <c r="L13" i="55" s="1"/>
  <c r="K13" i="62"/>
  <c r="L13" i="62" s="1"/>
  <c r="K24" i="55"/>
  <c r="L24" i="55" s="1"/>
  <c r="K24" i="62"/>
  <c r="L24" i="62" s="1"/>
  <c r="K26" i="55"/>
  <c r="L26" i="55" s="1"/>
  <c r="K26" i="62"/>
  <c r="L26" i="62" s="1"/>
  <c r="K18" i="55"/>
  <c r="L18" i="55" s="1"/>
  <c r="K18" i="62"/>
  <c r="L18" i="62" s="1"/>
  <c r="K29" i="55"/>
  <c r="L29" i="55" s="1"/>
  <c r="K29" i="62"/>
  <c r="L29" i="62" s="1"/>
  <c r="K32" i="55"/>
  <c r="L32" i="55" s="1"/>
  <c r="K32" i="62"/>
  <c r="L32" i="62" s="1"/>
  <c r="K27" i="55"/>
  <c r="L27" i="55" s="1"/>
  <c r="K27" i="62"/>
  <c r="L27" i="62" s="1"/>
  <c r="K22" i="55"/>
  <c r="L22" i="55" s="1"/>
  <c r="K22" i="62"/>
  <c r="L22" i="62" s="1"/>
  <c r="K20" i="55"/>
  <c r="L20" i="55" s="1"/>
  <c r="K20" i="62"/>
  <c r="L20" i="62" s="1"/>
  <c r="K30" i="55"/>
  <c r="L30" i="55" s="1"/>
  <c r="K30" i="62"/>
  <c r="L30" i="62" s="1"/>
  <c r="K23" i="55"/>
  <c r="L23" i="55" s="1"/>
  <c r="K23" i="62"/>
  <c r="L23" i="62" s="1"/>
  <c r="K15" i="55"/>
  <c r="L15" i="55" s="1"/>
  <c r="K15" i="62"/>
  <c r="G35" i="46"/>
  <c r="H4" i="46"/>
  <c r="E38" i="46"/>
  <c r="D38" i="46"/>
  <c r="F37" i="46"/>
  <c r="F36" i="46"/>
  <c r="B15" i="1"/>
  <c r="J35" i="46" l="1"/>
  <c r="K35" i="46" s="1"/>
  <c r="L15" i="62"/>
  <c r="G8" i="46"/>
  <c r="J8" i="46" s="1"/>
  <c r="G36" i="46"/>
  <c r="G37" i="46"/>
  <c r="F38" i="46"/>
  <c r="F40" i="46" s="1"/>
  <c r="I12" i="1"/>
  <c r="P4" i="46"/>
  <c r="O4" i="46"/>
  <c r="N4" i="46"/>
  <c r="K34" i="55" l="1"/>
  <c r="L34" i="55" s="1"/>
  <c r="K34" i="62"/>
  <c r="L34" i="62" s="1"/>
  <c r="J37" i="46"/>
  <c r="K37" i="46" s="1"/>
  <c r="J36" i="46"/>
  <c r="J38" i="46" s="1"/>
  <c r="M4" i="46"/>
  <c r="G38" i="46"/>
  <c r="K8" i="46"/>
  <c r="K7" i="62" s="1"/>
  <c r="K36" i="55" l="1"/>
  <c r="L36" i="55" s="1"/>
  <c r="K36" i="62"/>
  <c r="L36" i="62" s="1"/>
  <c r="K36" i="46"/>
  <c r="K38" i="46" s="1"/>
  <c r="L7" i="62"/>
  <c r="K7" i="55"/>
  <c r="V10" i="2"/>
  <c r="V9" i="2"/>
  <c r="V8" i="2"/>
  <c r="W43" i="2"/>
  <c r="W42" i="2"/>
  <c r="W41" i="2"/>
  <c r="W40" i="2"/>
  <c r="W39" i="2"/>
  <c r="W38" i="2"/>
  <c r="G39" i="2"/>
  <c r="G40" i="2"/>
  <c r="G41" i="2"/>
  <c r="G42" i="2"/>
  <c r="G43" i="2"/>
  <c r="G38" i="2"/>
  <c r="K35" i="55" l="1"/>
  <c r="L35" i="55" s="1"/>
  <c r="K35" i="62"/>
  <c r="O20" i="1"/>
  <c r="O20" i="54" s="1"/>
  <c r="V4" i="46"/>
  <c r="L7" i="55"/>
  <c r="L37" i="55" s="1"/>
  <c r="K37" i="55"/>
  <c r="X7" i="2"/>
  <c r="L35" i="62" l="1"/>
  <c r="L37" i="62" s="1"/>
  <c r="O29" i="57" s="1"/>
  <c r="K37" i="62"/>
  <c r="O27" i="57"/>
  <c r="C53" i="57" l="1"/>
  <c r="P29" i="60"/>
  <c r="P31" i="60" s="1"/>
  <c r="P27" i="60" s="1"/>
</calcChain>
</file>

<file path=xl/sharedStrings.xml><?xml version="1.0" encoding="utf-8"?>
<sst xmlns="http://schemas.openxmlformats.org/spreadsheetml/2006/main" count="1224" uniqueCount="432">
  <si>
    <t>所　在　地</t>
    <phoneticPr fontId="4"/>
  </si>
  <si>
    <t>名　　　称</t>
    <phoneticPr fontId="4"/>
  </si>
  <si>
    <t>代表者職氏名</t>
    <rPh sb="3" eb="4">
      <t>ショク</t>
    </rPh>
    <phoneticPr fontId="4"/>
  </si>
  <si>
    <t>記</t>
    <rPh sb="0" eb="1">
      <t>キ</t>
    </rPh>
    <phoneticPr fontId="4"/>
  </si>
  <si>
    <t>円</t>
    <rPh sb="0" eb="1">
      <t>エン</t>
    </rPh>
    <phoneticPr fontId="4"/>
  </si>
  <si>
    <t>交付決定額</t>
    <rPh sb="0" eb="2">
      <t>コウフ</t>
    </rPh>
    <rPh sb="2" eb="5">
      <t>ケッテイガク</t>
    </rPh>
    <phoneticPr fontId="4"/>
  </si>
  <si>
    <t>１　請　求　額</t>
    <rPh sb="2" eb="3">
      <t>ショウ</t>
    </rPh>
    <rPh sb="4" eb="5">
      <t>モトム</t>
    </rPh>
    <rPh sb="6" eb="7">
      <t>ガク</t>
    </rPh>
    <phoneticPr fontId="4"/>
  </si>
  <si>
    <t>（内訳）</t>
    <rPh sb="1" eb="3">
      <t>ウチワケ</t>
    </rPh>
    <phoneticPr fontId="4"/>
  </si>
  <si>
    <t>残額</t>
    <rPh sb="0" eb="2">
      <t>ザンガク</t>
    </rPh>
    <phoneticPr fontId="4"/>
  </si>
  <si>
    <t>２　振　込　先</t>
    <rPh sb="2" eb="3">
      <t>オサム</t>
    </rPh>
    <rPh sb="4" eb="5">
      <t>コミ</t>
    </rPh>
    <rPh sb="6" eb="7">
      <t>サキ</t>
    </rPh>
    <phoneticPr fontId="4"/>
  </si>
  <si>
    <t>（金融機関名・支店名）</t>
    <rPh sb="1" eb="3">
      <t>キンユウ</t>
    </rPh>
    <rPh sb="3" eb="6">
      <t>キカンメイ</t>
    </rPh>
    <rPh sb="7" eb="10">
      <t>シテンメイ</t>
    </rPh>
    <phoneticPr fontId="4"/>
  </si>
  <si>
    <t>（口座種別・口座番号）</t>
    <rPh sb="1" eb="3">
      <t>コウザ</t>
    </rPh>
    <rPh sb="3" eb="5">
      <t>シュベツ</t>
    </rPh>
    <rPh sb="6" eb="8">
      <t>コウザ</t>
    </rPh>
    <rPh sb="8" eb="10">
      <t>バンゴウ</t>
    </rPh>
    <phoneticPr fontId="4"/>
  </si>
  <si>
    <t>（口座名義）</t>
    <rPh sb="1" eb="3">
      <t>コウザ</t>
    </rPh>
    <rPh sb="3" eb="5">
      <t>メイギ</t>
    </rPh>
    <phoneticPr fontId="4"/>
  </si>
  <si>
    <t>（様式第７号）</t>
    <rPh sb="1" eb="3">
      <t>ヨウシキ</t>
    </rPh>
    <rPh sb="3" eb="4">
      <t>ダイ</t>
    </rPh>
    <rPh sb="5" eb="6">
      <t>ゴウ</t>
    </rPh>
    <phoneticPr fontId="4"/>
  </si>
  <si>
    <t>（様式第１号）</t>
    <rPh sb="1" eb="3">
      <t>ヨウシキ</t>
    </rPh>
    <rPh sb="3" eb="4">
      <t>ダイ</t>
    </rPh>
    <rPh sb="5" eb="6">
      <t>ゴウ</t>
    </rPh>
    <phoneticPr fontId="4"/>
  </si>
  <si>
    <t>（様式第２号）</t>
    <rPh sb="1" eb="3">
      <t>ヨウシキ</t>
    </rPh>
    <rPh sb="3" eb="4">
      <t>ダイ</t>
    </rPh>
    <rPh sb="5" eb="6">
      <t>ゴウ</t>
    </rPh>
    <phoneticPr fontId="4"/>
  </si>
  <si>
    <t>（様式第３号）</t>
    <rPh sb="1" eb="3">
      <t>ヨウシキ</t>
    </rPh>
    <rPh sb="3" eb="4">
      <t>ダイ</t>
    </rPh>
    <rPh sb="5" eb="6">
      <t>ゴウ</t>
    </rPh>
    <phoneticPr fontId="4"/>
  </si>
  <si>
    <t>（様式第４号）</t>
    <rPh sb="1" eb="3">
      <t>ヨウシキ</t>
    </rPh>
    <rPh sb="3" eb="4">
      <t>ダイ</t>
    </rPh>
    <rPh sb="5" eb="6">
      <t>ゴウ</t>
    </rPh>
    <phoneticPr fontId="4"/>
  </si>
  <si>
    <t>（様式第５号）</t>
    <rPh sb="1" eb="3">
      <t>ヨウシキ</t>
    </rPh>
    <rPh sb="3" eb="4">
      <t>ダイ</t>
    </rPh>
    <rPh sb="5" eb="6">
      <t>ゴウ</t>
    </rPh>
    <phoneticPr fontId="4"/>
  </si>
  <si>
    <t>（様式第６号）</t>
    <rPh sb="1" eb="3">
      <t>ヨウシキ</t>
    </rPh>
    <rPh sb="3" eb="4">
      <t>ダイ</t>
    </rPh>
    <rPh sb="5" eb="6">
      <t>ゴウ</t>
    </rPh>
    <phoneticPr fontId="4"/>
  </si>
  <si>
    <t>所在地</t>
    <rPh sb="0" eb="3">
      <t>ショザイチ</t>
    </rPh>
    <phoneticPr fontId="4"/>
  </si>
  <si>
    <t>電話番号</t>
    <rPh sb="0" eb="2">
      <t>デンワ</t>
    </rPh>
    <rPh sb="2" eb="4">
      <t>バンゴウ</t>
    </rPh>
    <phoneticPr fontId="4"/>
  </si>
  <si>
    <t>E-mail</t>
    <phoneticPr fontId="4"/>
  </si>
  <si>
    <t>FAX番号</t>
    <rPh sb="3" eb="5">
      <t>バンゴウ</t>
    </rPh>
    <phoneticPr fontId="4"/>
  </si>
  <si>
    <t>所在地</t>
    <rPh sb="0" eb="3">
      <t>ショザイチ</t>
    </rPh>
    <phoneticPr fontId="4"/>
  </si>
  <si>
    <t>所　属</t>
    <rPh sb="0" eb="1">
      <t>ショ</t>
    </rPh>
    <rPh sb="2" eb="3">
      <t>ゾク</t>
    </rPh>
    <phoneticPr fontId="4"/>
  </si>
  <si>
    <t>氏　名</t>
    <rPh sb="0" eb="1">
      <t>シ</t>
    </rPh>
    <rPh sb="2" eb="3">
      <t>ナ</t>
    </rPh>
    <phoneticPr fontId="4"/>
  </si>
  <si>
    <t>・</t>
    <phoneticPr fontId="4"/>
  </si>
  <si>
    <t>（カナ）</t>
    <phoneticPr fontId="4"/>
  </si>
  <si>
    <t>）</t>
    <phoneticPr fontId="4"/>
  </si>
  <si>
    <t>発行責任者</t>
    <rPh sb="0" eb="2">
      <t>ハッコウ</t>
    </rPh>
    <rPh sb="2" eb="5">
      <t>セキニンシャ</t>
    </rPh>
    <phoneticPr fontId="4"/>
  </si>
  <si>
    <t>担当者</t>
    <rPh sb="0" eb="3">
      <t>タントウシャ</t>
    </rPh>
    <phoneticPr fontId="4"/>
  </si>
  <si>
    <t>　石川県知事　　馳　浩　様</t>
    <phoneticPr fontId="4"/>
  </si>
  <si>
    <t>令和</t>
    <rPh sb="0" eb="2">
      <t>レイワ</t>
    </rPh>
    <phoneticPr fontId="4"/>
  </si>
  <si>
    <t>（〒</t>
    <phoneticPr fontId="4"/>
  </si>
  <si>
    <t>）</t>
    <phoneticPr fontId="4"/>
  </si>
  <si>
    <t>令和</t>
    <rPh sb="0" eb="2">
      <t>レイワ</t>
    </rPh>
    <phoneticPr fontId="4"/>
  </si>
  <si>
    <t>←入力必要</t>
    <rPh sb="1" eb="3">
      <t>ニュウリョク</t>
    </rPh>
    <rPh sb="3" eb="5">
      <t>ヒツヨウ</t>
    </rPh>
    <phoneticPr fontId="4"/>
  </si>
  <si>
    <t>令和　年　月　日</t>
    <rPh sb="0" eb="2">
      <t>レイワ</t>
    </rPh>
    <rPh sb="3" eb="4">
      <t>ネン</t>
    </rPh>
    <rPh sb="5" eb="6">
      <t>ツキ</t>
    </rPh>
    <rPh sb="7" eb="8">
      <t>ヒ</t>
    </rPh>
    <phoneticPr fontId="4"/>
  </si>
  <si>
    <t>年</t>
    <rPh sb="0" eb="1">
      <t>ネン</t>
    </rPh>
    <phoneticPr fontId="4"/>
  </si>
  <si>
    <t>月</t>
    <rPh sb="0" eb="1">
      <t>ツキ</t>
    </rPh>
    <phoneticPr fontId="4"/>
  </si>
  <si>
    <t>←交付申請書から自動入力</t>
    <rPh sb="5" eb="6">
      <t>ショ</t>
    </rPh>
    <rPh sb="8" eb="12">
      <t>ジドウニ</t>
    </rPh>
    <phoneticPr fontId="4"/>
  </si>
  <si>
    <t>←交付申請書から自動入力　変更があれば手入力</t>
    <rPh sb="1" eb="6">
      <t>コウフシンセイショ</t>
    </rPh>
    <rPh sb="8" eb="12">
      <t>ジドウニ</t>
    </rPh>
    <phoneticPr fontId="4"/>
  </si>
  <si>
    <t>から</t>
    <phoneticPr fontId="4"/>
  </si>
  <si>
    <t>番号</t>
  </si>
  <si>
    <t>補助対象経費</t>
    <rPh sb="0" eb="4">
      <t>ホジョタイショウ</t>
    </rPh>
    <rPh sb="4" eb="6">
      <t>ケイヒ</t>
    </rPh>
    <phoneticPr fontId="4"/>
  </si>
  <si>
    <t>年度</t>
    <rPh sb="0" eb="2">
      <t>ネンド</t>
    </rPh>
    <phoneticPr fontId="4"/>
  </si>
  <si>
    <t>交付申請書</t>
    <rPh sb="0" eb="5">
      <t>コウフシンセイショ</t>
    </rPh>
    <phoneticPr fontId="4"/>
  </si>
  <si>
    <t>←事業者で文書番号を付ける仕組みがある場合、ここに記入</t>
    <rPh sb="1" eb="4">
      <t>ジギョウシャ</t>
    </rPh>
    <rPh sb="5" eb="9">
      <t>ブンショバンゴウ</t>
    </rPh>
    <rPh sb="10" eb="11">
      <t>ツ</t>
    </rPh>
    <rPh sb="13" eb="15">
      <t>シク</t>
    </rPh>
    <rPh sb="19" eb="21">
      <t>バアイ</t>
    </rPh>
    <rPh sb="25" eb="27">
      <t>キニュウ</t>
    </rPh>
    <phoneticPr fontId="4"/>
  </si>
  <si>
    <t>←記入</t>
    <rPh sb="1" eb="3">
      <t>キニュウ</t>
    </rPh>
    <phoneticPr fontId="4"/>
  </si>
  <si>
    <t>←省エネ改修を実施する事業所の住所ではなく、法人の住所を記入</t>
    <rPh sb="1" eb="2">
      <t>ショウ</t>
    </rPh>
    <rPh sb="4" eb="6">
      <t>カイシュウ</t>
    </rPh>
    <rPh sb="7" eb="9">
      <t>ジッシ</t>
    </rPh>
    <rPh sb="11" eb="14">
      <t>ジギョウショ</t>
    </rPh>
    <rPh sb="15" eb="17">
      <t>ジュウショ</t>
    </rPh>
    <rPh sb="22" eb="24">
      <t>ホウジン</t>
    </rPh>
    <rPh sb="25" eb="27">
      <t>ジュウショ</t>
    </rPh>
    <rPh sb="28" eb="30">
      <t>キニュウ</t>
    </rPh>
    <phoneticPr fontId="4"/>
  </si>
  <si>
    <t>←省エネ改修を実施する事業所の住所ではなく、法人の郵便番号を記入</t>
    <rPh sb="1" eb="2">
      <t>ショウ</t>
    </rPh>
    <rPh sb="4" eb="6">
      <t>カイシュウ</t>
    </rPh>
    <rPh sb="7" eb="9">
      <t>ジッシ</t>
    </rPh>
    <rPh sb="11" eb="14">
      <t>ジギョウショ</t>
    </rPh>
    <rPh sb="15" eb="17">
      <t>ジュウショ</t>
    </rPh>
    <rPh sb="22" eb="24">
      <t>ホウジン</t>
    </rPh>
    <rPh sb="25" eb="29">
      <t>ユウビンバンゴウ</t>
    </rPh>
    <rPh sb="30" eb="32">
      <t>キニュウ</t>
    </rPh>
    <phoneticPr fontId="4"/>
  </si>
  <si>
    <t>←法人名を記入</t>
    <rPh sb="1" eb="3">
      <t>ホウジン</t>
    </rPh>
    <rPh sb="3" eb="4">
      <t>メイ</t>
    </rPh>
    <rPh sb="5" eb="7">
      <t>キニュウ</t>
    </rPh>
    <phoneticPr fontId="4"/>
  </si>
  <si>
    <t>※押印は不要です。</t>
    <rPh sb="1" eb="3">
      <t>オウイン</t>
    </rPh>
    <rPh sb="4" eb="6">
      <t>フヨウ</t>
    </rPh>
    <phoneticPr fontId="4"/>
  </si>
  <si>
    <t>により関係書類を添えて申請します。</t>
    <rPh sb="3" eb="5">
      <t>カンケイ</t>
    </rPh>
    <rPh sb="5" eb="7">
      <t>ショルイ</t>
    </rPh>
    <rPh sb="11" eb="13">
      <t>シンセイ</t>
    </rPh>
    <phoneticPr fontId="4"/>
  </si>
  <si>
    <t>１　交付申請額</t>
    <rPh sb="2" eb="6">
      <t>コウフシンセイ</t>
    </rPh>
    <rPh sb="6" eb="7">
      <t>ガク</t>
    </rPh>
    <phoneticPr fontId="4"/>
  </si>
  <si>
    <t>金</t>
    <rPh sb="0" eb="1">
      <t>キン</t>
    </rPh>
    <phoneticPr fontId="4"/>
  </si>
  <si>
    <t>円</t>
    <rPh sb="0" eb="1">
      <t>エン</t>
    </rPh>
    <phoneticPr fontId="4"/>
  </si>
  <si>
    <t>事業所・施設名</t>
  </si>
  <si>
    <t>所在地</t>
  </si>
  <si>
    <t>総事業費</t>
  </si>
  <si>
    <t>寄付その他の
収入額</t>
  </si>
  <si>
    <t>金沢市鞍月1-1</t>
    <rPh sb="0" eb="3">
      <t>カナザワシ</t>
    </rPh>
    <rPh sb="3" eb="5">
      <t>クラツキ</t>
    </rPh>
    <phoneticPr fontId="4"/>
  </si>
  <si>
    <t>例</t>
    <rPh sb="0" eb="1">
      <t>レイ</t>
    </rPh>
    <phoneticPr fontId="4"/>
  </si>
  <si>
    <t>高齢者施設－入所系施設</t>
  </si>
  <si>
    <t>金沢市鞍月1-1</t>
    <rPh sb="0" eb="3">
      <t>カナザワシ</t>
    </rPh>
    <rPh sb="3" eb="5">
      <t>クラツキ</t>
    </rPh>
    <phoneticPr fontId="4"/>
  </si>
  <si>
    <t>医療機関等－有床診療所</t>
  </si>
  <si>
    <t>医療機関等－助産所・施術所・薬局</t>
  </si>
  <si>
    <t>高齢者施設－グループホーム</t>
  </si>
  <si>
    <t>高齢者施設－通所・訪問</t>
  </si>
  <si>
    <t>障害者施設－入所系施設</t>
  </si>
  <si>
    <t>障害者施設－グループホーム</t>
  </si>
  <si>
    <t>障害者施設－通所・訪問</t>
  </si>
  <si>
    <t>児童福祉施設等－保育所・認定こども園</t>
  </si>
  <si>
    <t>児童福祉施設等－放課後児童クラブ</t>
  </si>
  <si>
    <t>児童福祉施設等－児童養護施設</t>
  </si>
  <si>
    <t>救護施設</t>
    <phoneticPr fontId="4"/>
  </si>
  <si>
    <t>公衆浴場</t>
    <phoneticPr fontId="4"/>
  </si>
  <si>
    <t>200万円＋病床数×3万円</t>
  </si>
  <si>
    <t>100万円</t>
  </si>
  <si>
    <t>50万円</t>
  </si>
  <si>
    <t>200万円＋定員×3万円</t>
  </si>
  <si>
    <t>150万円</t>
  </si>
  <si>
    <t>医療機関等－病院</t>
    <phoneticPr fontId="4"/>
  </si>
  <si>
    <r>
      <t xml:space="preserve">選定額（⑤）
</t>
    </r>
    <r>
      <rPr>
        <sz val="10"/>
        <rFont val="ＭＳ Ｐゴシック"/>
        <family val="3"/>
        <charset val="128"/>
      </rPr>
      <t>(②と③+④を比較して
少ない方の額)</t>
    </r>
    <phoneticPr fontId="4"/>
  </si>
  <si>
    <t>助成上限額（定額分）</t>
    <phoneticPr fontId="4"/>
  </si>
  <si>
    <t>一般用冷凍・冷蔵庫</t>
  </si>
  <si>
    <t>業務用エアコン</t>
  </si>
  <si>
    <t>一般用エアコン</t>
  </si>
  <si>
    <t>換気装置（熱交換型）</t>
  </si>
  <si>
    <t>温風暖房機・ジェットヒーター</t>
  </si>
  <si>
    <t>業務用冷蔵・冷凍庫</t>
  </si>
  <si>
    <t>エネルギーマネジメントシステム</t>
  </si>
  <si>
    <t>凍結防止ヒータ用節電器</t>
  </si>
  <si>
    <t>チラー（冷却水循環装置）</t>
  </si>
  <si>
    <t>一般用ヒートポンプ式給湯器</t>
  </si>
  <si>
    <t>業務用ヒートポンプ式給湯器</t>
  </si>
  <si>
    <t>高効率コージェネレーション</t>
  </si>
  <si>
    <t>産業用モータ</t>
  </si>
  <si>
    <t>太陽光発電システム</t>
  </si>
  <si>
    <t>設備の種別</t>
    <rPh sb="0" eb="2">
      <t>セツビ</t>
    </rPh>
    <rPh sb="3" eb="5">
      <t>シュベツ</t>
    </rPh>
    <phoneticPr fontId="4"/>
  </si>
  <si>
    <t>木質バイオマスエネルギー利用設備</t>
    <phoneticPr fontId="4"/>
  </si>
  <si>
    <t>数量</t>
    <rPh sb="0" eb="2">
      <t>スウリョウ</t>
    </rPh>
    <phoneticPr fontId="4"/>
  </si>
  <si>
    <t>単位</t>
    <rPh sb="0" eb="2">
      <t>タンイ</t>
    </rPh>
    <phoneticPr fontId="4"/>
  </si>
  <si>
    <t>積算の概要</t>
    <rPh sb="0" eb="2">
      <t>セキサン</t>
    </rPh>
    <rPh sb="3" eb="5">
      <t>ガイヨウ</t>
    </rPh>
    <phoneticPr fontId="4"/>
  </si>
  <si>
    <t>kWh</t>
    <phoneticPr fontId="4"/>
  </si>
  <si>
    <t>導入する機器等のメーカー、製品、型番、数量等</t>
    <rPh sb="0" eb="2">
      <t>ドウニュウ</t>
    </rPh>
    <rPh sb="4" eb="6">
      <t>キキ</t>
    </rPh>
    <rPh sb="6" eb="7">
      <t>ナド</t>
    </rPh>
    <rPh sb="13" eb="15">
      <t>セイヒン</t>
    </rPh>
    <rPh sb="16" eb="18">
      <t>カタバン</t>
    </rPh>
    <rPh sb="19" eb="21">
      <t>スウリョウ</t>
    </rPh>
    <rPh sb="21" eb="22">
      <t>ナド</t>
    </rPh>
    <phoneticPr fontId="4"/>
  </si>
  <si>
    <t>○○社 ○○ AA-BB 5台</t>
    <rPh sb="2" eb="3">
      <t>シャ</t>
    </rPh>
    <rPh sb="14" eb="15">
      <t>ダイ</t>
    </rPh>
    <phoneticPr fontId="4"/>
  </si>
  <si>
    <t>補助対象外経費</t>
    <rPh sb="0" eb="2">
      <t>ホジョ</t>
    </rPh>
    <rPh sb="2" eb="5">
      <t>タイショウガイ</t>
    </rPh>
    <rPh sb="5" eb="7">
      <t>ケイヒ</t>
    </rPh>
    <phoneticPr fontId="4"/>
  </si>
  <si>
    <t>補助対象外経費の内訳、積算</t>
    <rPh sb="0" eb="2">
      <t>ホジョ</t>
    </rPh>
    <rPh sb="2" eb="4">
      <t>タイショウ</t>
    </rPh>
    <rPh sb="4" eb="5">
      <t>ガイ</t>
    </rPh>
    <rPh sb="5" eb="7">
      <t>ケイヒ</t>
    </rPh>
    <rPh sb="8" eb="10">
      <t>ウチワケ</t>
    </rPh>
    <rPh sb="11" eb="13">
      <t>セキサン</t>
    </rPh>
    <phoneticPr fontId="4"/>
  </si>
  <si>
    <t>消費税</t>
    <rPh sb="0" eb="3">
      <t>ショウヒゼイ</t>
    </rPh>
    <phoneticPr fontId="4"/>
  </si>
  <si>
    <t>導入する設備の種別</t>
    <rPh sb="0" eb="2">
      <t>ドウニュウ</t>
    </rPh>
    <rPh sb="4" eb="6">
      <t>セツビ</t>
    </rPh>
    <rPh sb="7" eb="9">
      <t>シュベツ</t>
    </rPh>
    <phoneticPr fontId="4"/>
  </si>
  <si>
    <t>補助事業者名</t>
    <rPh sb="0" eb="2">
      <t>ホジョ</t>
    </rPh>
    <rPh sb="2" eb="5">
      <t>ジギョウシャ</t>
    </rPh>
    <rPh sb="5" eb="6">
      <t>メイ</t>
    </rPh>
    <phoneticPr fontId="4"/>
  </si>
  <si>
    <t>補助事業者名</t>
    <rPh sb="0" eb="2">
      <t>ホジョ</t>
    </rPh>
    <rPh sb="5" eb="6">
      <t>メイ</t>
    </rPh>
    <phoneticPr fontId="4"/>
  </si>
  <si>
    <t>規格及び省エネルギーに関する基準等の適合の確認</t>
    <rPh sb="0" eb="2">
      <t>キカク</t>
    </rPh>
    <rPh sb="2" eb="3">
      <t>オヨ</t>
    </rPh>
    <rPh sb="4" eb="5">
      <t>ショウ</t>
    </rPh>
    <rPh sb="11" eb="12">
      <t>カン</t>
    </rPh>
    <rPh sb="14" eb="16">
      <t>キジュン</t>
    </rPh>
    <rPh sb="16" eb="17">
      <t>ナド</t>
    </rPh>
    <rPh sb="18" eb="20">
      <t>テキゴウ</t>
    </rPh>
    <rPh sb="21" eb="23">
      <t>カクニン</t>
    </rPh>
    <phoneticPr fontId="4"/>
  </si>
  <si>
    <t>確認済</t>
    <rPh sb="0" eb="3">
      <t>カクニンズ</t>
    </rPh>
    <phoneticPr fontId="4"/>
  </si>
  <si>
    <t>補助対象経費
（①）</t>
  </si>
  <si>
    <t>補助対象経費
（①）</t>
    <rPh sb="0" eb="2">
      <t>ホジョ</t>
    </rPh>
    <phoneticPr fontId="4"/>
  </si>
  <si>
    <t>①×補助率
(②）</t>
  </si>
  <si>
    <t>補助上限額
（定額分）
(③)</t>
    <rPh sb="7" eb="9">
      <t>テイガク</t>
    </rPh>
    <rPh sb="9" eb="10">
      <t>ブン</t>
    </rPh>
    <phoneticPr fontId="4"/>
  </si>
  <si>
    <t>エネルギー種別</t>
    <rPh sb="5" eb="7">
      <t>シュベツ</t>
    </rPh>
    <phoneticPr fontId="4"/>
  </si>
  <si>
    <t>電気</t>
    <rPh sb="0" eb="2">
      <t>デンキ</t>
    </rPh>
    <phoneticPr fontId="4"/>
  </si>
  <si>
    <t>事業実施計画書</t>
    <rPh sb="0" eb="4">
      <t>ジギョウジッシ</t>
    </rPh>
    <rPh sb="4" eb="7">
      <t>ケイカクショ</t>
    </rPh>
    <phoneticPr fontId="4"/>
  </si>
  <si>
    <t>様式第１－１号のとおり</t>
    <phoneticPr fontId="4"/>
  </si>
  <si>
    <t>様式第１－２号のとおり</t>
  </si>
  <si>
    <t>４　添付書類</t>
    <rPh sb="2" eb="6">
      <t>テンプショルイ</t>
    </rPh>
    <phoneticPr fontId="4"/>
  </si>
  <si>
    <t>事項について誓約します。</t>
    <phoneticPr fontId="4"/>
  </si>
  <si>
    <t>誓約書</t>
    <rPh sb="0" eb="3">
      <t>セイヤクショ</t>
    </rPh>
    <phoneticPr fontId="4"/>
  </si>
  <si>
    <t>（申請者要件の確認）</t>
    <rPh sb="1" eb="4">
      <t>シンセイシャ</t>
    </rPh>
    <rPh sb="4" eb="6">
      <t>ヨウケン</t>
    </rPh>
    <rPh sb="7" eb="9">
      <t>カクニン</t>
    </rPh>
    <phoneticPr fontId="1"/>
  </si>
  <si>
    <t>暴力団員もしくは暴力団または暴力団員と密接な関係を有していない。</t>
  </si>
  <si>
    <t>（対象事業等の確認）</t>
    <rPh sb="1" eb="3">
      <t>タイショウ</t>
    </rPh>
    <rPh sb="3" eb="5">
      <t>ジギョウ</t>
    </rPh>
    <rPh sb="5" eb="6">
      <t>トウ</t>
    </rPh>
    <rPh sb="7" eb="9">
      <t>カクニン</t>
    </rPh>
    <phoneticPr fontId="1"/>
  </si>
  <si>
    <t>（交付条件の確認）</t>
    <rPh sb="1" eb="3">
      <t>コウフ</t>
    </rPh>
    <rPh sb="3" eb="5">
      <t>ジョウケン</t>
    </rPh>
    <rPh sb="6" eb="8">
      <t>カクニン</t>
    </rPh>
    <phoneticPr fontId="1"/>
  </si>
  <si>
    <t>交付要綱第３条に定める交付対象者である。</t>
    <rPh sb="0" eb="2">
      <t>コウフ</t>
    </rPh>
    <rPh sb="2" eb="4">
      <t>ヨウコウ</t>
    </rPh>
    <rPh sb="4" eb="5">
      <t>ダイ</t>
    </rPh>
    <rPh sb="6" eb="7">
      <t>ジョウ</t>
    </rPh>
    <rPh sb="8" eb="9">
      <t>サダ</t>
    </rPh>
    <rPh sb="11" eb="13">
      <t>コウフ</t>
    </rPh>
    <rPh sb="13" eb="15">
      <t>タイショウ</t>
    </rPh>
    <rPh sb="15" eb="16">
      <t>シャ</t>
    </rPh>
    <phoneticPr fontId="1"/>
  </si>
  <si>
    <t>対象設備は交付要綱別表２に掲げる規格等に該当している。</t>
    <rPh sb="0" eb="2">
      <t>タイショウ</t>
    </rPh>
    <rPh sb="2" eb="4">
      <t>セツビ</t>
    </rPh>
    <rPh sb="5" eb="7">
      <t>コウフ</t>
    </rPh>
    <rPh sb="7" eb="9">
      <t>ヨウコウ</t>
    </rPh>
    <rPh sb="9" eb="11">
      <t>ベッピョウ</t>
    </rPh>
    <rPh sb="13" eb="14">
      <t>カカ</t>
    </rPh>
    <rPh sb="16" eb="18">
      <t>キカク</t>
    </rPh>
    <rPh sb="18" eb="19">
      <t>トウ</t>
    </rPh>
    <rPh sb="20" eb="22">
      <t>ガイトウ</t>
    </rPh>
    <phoneticPr fontId="1"/>
  </si>
  <si>
    <t>対象経費は交付要綱第６条に定める経費に該当している。</t>
    <rPh sb="5" eb="7">
      <t>コウフ</t>
    </rPh>
    <rPh sb="7" eb="9">
      <t>ヨウコウ</t>
    </rPh>
    <rPh sb="9" eb="10">
      <t>ダイ</t>
    </rPh>
    <rPh sb="11" eb="12">
      <t>ジョウ</t>
    </rPh>
    <rPh sb="13" eb="14">
      <t>サダ</t>
    </rPh>
    <rPh sb="16" eb="18">
      <t>ケイヒ</t>
    </rPh>
    <rPh sb="19" eb="21">
      <t>ガイトウ</t>
    </rPh>
    <phoneticPr fontId="1"/>
  </si>
  <si>
    <t>交付決定前の事前着手を行う際は交付決定前事業着手届出書を提出する。</t>
    <rPh sb="0" eb="4">
      <t>コウフケッテイ</t>
    </rPh>
    <rPh sb="4" eb="5">
      <t>マエ</t>
    </rPh>
    <rPh sb="6" eb="10">
      <t>ジゼン</t>
    </rPh>
    <rPh sb="11" eb="12">
      <t>オコナ</t>
    </rPh>
    <rPh sb="13" eb="14">
      <t>サイ</t>
    </rPh>
    <rPh sb="28" eb="30">
      <t>テイシュツ</t>
    </rPh>
    <phoneticPr fontId="1"/>
  </si>
  <si>
    <t>（その他）</t>
    <rPh sb="3" eb="4">
      <t>タ</t>
    </rPh>
    <phoneticPr fontId="1"/>
  </si>
  <si>
    <t>（様式第１－３号）</t>
    <rPh sb="1" eb="3">
      <t>ヨウシキ</t>
    </rPh>
    <rPh sb="3" eb="4">
      <t>ダイ</t>
    </rPh>
    <rPh sb="7" eb="8">
      <t>ゴウ</t>
    </rPh>
    <phoneticPr fontId="4"/>
  </si>
  <si>
    <t>誓約書（様式第１－３号）</t>
    <rPh sb="0" eb="3">
      <t>セイヤクショ</t>
    </rPh>
    <phoneticPr fontId="4"/>
  </si>
  <si>
    <t>建物の平面図、設備更新等の内容がわかる概略図等</t>
    <phoneticPr fontId="4"/>
  </si>
  <si>
    <t>（１）</t>
    <phoneticPr fontId="4"/>
  </si>
  <si>
    <t>（２）</t>
  </si>
  <si>
    <t>（３）</t>
  </si>
  <si>
    <t>（４）</t>
  </si>
  <si>
    <t>（機器・設備のカタログ等の該当ページを抜粋し、下線や印を付ける）</t>
    <rPh sb="11" eb="12">
      <t>ナド</t>
    </rPh>
    <rPh sb="13" eb="15">
      <t>ガイトウ</t>
    </rPh>
    <rPh sb="23" eb="25">
      <t>カセン</t>
    </rPh>
    <rPh sb="26" eb="27">
      <t>シルシ</t>
    </rPh>
    <rPh sb="28" eb="29">
      <t>ツ</t>
    </rPh>
    <phoneticPr fontId="4"/>
  </si>
  <si>
    <t>（設置場所に印を付ける）</t>
    <rPh sb="1" eb="5">
      <t>セッチバショ</t>
    </rPh>
    <rPh sb="6" eb="7">
      <t>シルシ</t>
    </rPh>
    <rPh sb="8" eb="9">
      <t>ツ</t>
    </rPh>
    <phoneticPr fontId="4"/>
  </si>
  <si>
    <t>省エネ効果（年間想定削減電気量・燃料費、太陽光の場合は年間想定発電量）
※概算額で構わないので、できる限り記載すること</t>
    <rPh sb="0" eb="1">
      <t>ショウ</t>
    </rPh>
    <rPh sb="3" eb="5">
      <t>コウカ</t>
    </rPh>
    <rPh sb="6" eb="8">
      <t>ネンカン</t>
    </rPh>
    <rPh sb="10" eb="12">
      <t>サクゲン</t>
    </rPh>
    <rPh sb="12" eb="15">
      <t>デンキリョウ</t>
    </rPh>
    <rPh sb="16" eb="19">
      <t>ネンリョウヒ</t>
    </rPh>
    <rPh sb="20" eb="23">
      <t>タイヨウコウ</t>
    </rPh>
    <rPh sb="24" eb="26">
      <t>バアイ</t>
    </rPh>
    <rPh sb="27" eb="29">
      <t>ネンカン</t>
    </rPh>
    <rPh sb="31" eb="34">
      <t>ハツデンリョウ</t>
    </rPh>
    <rPh sb="37" eb="40">
      <t>ガイサンガク</t>
    </rPh>
    <rPh sb="41" eb="42">
      <t>カマ</t>
    </rPh>
    <rPh sb="51" eb="52">
      <t>カギ</t>
    </rPh>
    <rPh sb="53" eb="55">
      <t>キサイ</t>
    </rPh>
    <phoneticPr fontId="4"/>
  </si>
  <si>
    <t>日付け</t>
    <rPh sb="0" eb="1">
      <t>ヒ</t>
    </rPh>
    <rPh sb="1" eb="2">
      <t>ヅケ</t>
    </rPh>
    <phoneticPr fontId="4"/>
  </si>
  <si>
    <t>第</t>
    <rPh sb="0" eb="1">
      <t>ダイ</t>
    </rPh>
    <phoneticPr fontId="4"/>
  </si>
  <si>
    <t>号により補助金交付決定の通知があった</t>
    <phoneticPr fontId="4"/>
  </si>
  <si>
    <t>２　変更の内容</t>
    <rPh sb="2" eb="4">
      <t>ヘンコウ</t>
    </rPh>
    <rPh sb="5" eb="7">
      <t>ナイヨウ</t>
    </rPh>
    <phoneticPr fontId="4"/>
  </si>
  <si>
    <t>３　添付書類</t>
    <rPh sb="2" eb="6">
      <t>テンプショルイ</t>
    </rPh>
    <phoneticPr fontId="4"/>
  </si>
  <si>
    <t>交付決定前に事業に着手したいので、届け出ます。</t>
    <phoneticPr fontId="4"/>
  </si>
  <si>
    <t>日付けで交付申請した標記事業について、下記のとおり補助金の</t>
    <rPh sb="0" eb="1">
      <t>ヒ</t>
    </rPh>
    <rPh sb="1" eb="2">
      <t>ヅケ</t>
    </rPh>
    <rPh sb="4" eb="8">
      <t>コウフシンセイ</t>
    </rPh>
    <rPh sb="10" eb="12">
      <t>ヒョウキ</t>
    </rPh>
    <rPh sb="12" eb="14">
      <t>ジギョウ</t>
    </rPh>
    <rPh sb="19" eb="21">
      <t>カキ</t>
    </rPh>
    <phoneticPr fontId="4"/>
  </si>
  <si>
    <t>なお、交付決定前に着手する事業に関し、交付要綱に規定する要件を備えていない</t>
    <rPh sb="3" eb="7">
      <t>コウフケッテイ</t>
    </rPh>
    <rPh sb="7" eb="8">
      <t>マエ</t>
    </rPh>
    <rPh sb="9" eb="11">
      <t>チャクシュ</t>
    </rPh>
    <rPh sb="13" eb="15">
      <t>ジギョウ</t>
    </rPh>
    <rPh sb="16" eb="17">
      <t>カン</t>
    </rPh>
    <rPh sb="19" eb="23">
      <t>コウフヨウコウ</t>
    </rPh>
    <rPh sb="24" eb="26">
      <t>キテイ</t>
    </rPh>
    <rPh sb="28" eb="30">
      <t>ヨウケン</t>
    </rPh>
    <rPh sb="31" eb="32">
      <t>ソナ</t>
    </rPh>
    <phoneticPr fontId="4"/>
  </si>
  <si>
    <t>が交付されないこととなっても異議を申し立てないことを誓約します。</t>
    <rPh sb="26" eb="28">
      <t>セイヤク</t>
    </rPh>
    <phoneticPr fontId="4"/>
  </si>
  <si>
    <t>ことまたはその他の事由により、補助金の交付決定額が申請額を下回る、または補助金</t>
    <rPh sb="7" eb="8">
      <t>タ</t>
    </rPh>
    <rPh sb="9" eb="11">
      <t>ジユウ</t>
    </rPh>
    <rPh sb="15" eb="18">
      <t>ホジョキン</t>
    </rPh>
    <rPh sb="19" eb="23">
      <t>コウフケッテイ</t>
    </rPh>
    <rPh sb="23" eb="24">
      <t>ガク</t>
    </rPh>
    <rPh sb="25" eb="27">
      <t>シンセイ</t>
    </rPh>
    <rPh sb="27" eb="28">
      <t>ガク</t>
    </rPh>
    <rPh sb="29" eb="31">
      <t>シタマワ</t>
    </rPh>
    <rPh sb="36" eb="38">
      <t>ホジョ</t>
    </rPh>
    <phoneticPr fontId="4"/>
  </si>
  <si>
    <t>１　交付決定前に事業に着手する理由</t>
    <rPh sb="2" eb="6">
      <t>コウフケッテイ</t>
    </rPh>
    <rPh sb="6" eb="7">
      <t>マエ</t>
    </rPh>
    <rPh sb="8" eb="10">
      <t>ジギョウ</t>
    </rPh>
    <rPh sb="11" eb="13">
      <t>チャクシュ</t>
    </rPh>
    <rPh sb="15" eb="17">
      <t>リユウ</t>
    </rPh>
    <phoneticPr fontId="4"/>
  </si>
  <si>
    <t>２　着手日（予定）</t>
    <rPh sb="2" eb="4">
      <t>チャクシュ</t>
    </rPh>
    <rPh sb="4" eb="5">
      <t>ヒ</t>
    </rPh>
    <rPh sb="6" eb="8">
      <t>ヨテイ</t>
    </rPh>
    <phoneticPr fontId="4"/>
  </si>
  <si>
    <t>←交付申請年度が自動入力</t>
    <rPh sb="5" eb="7">
      <t>ネンド</t>
    </rPh>
    <rPh sb="8" eb="12">
      <t>ジドウニュウリョク</t>
    </rPh>
    <phoneticPr fontId="4"/>
  </si>
  <si>
    <t>令和　年　月　日</t>
  </si>
  <si>
    <t>令和　年　月　日</t>
    <phoneticPr fontId="4"/>
  </si>
  <si>
    <t>←交付申請日を「2023/1/10」のように入力してください。和暦で表示されます。</t>
    <rPh sb="5" eb="6">
      <t>ビ</t>
    </rPh>
    <rPh sb="22" eb="24">
      <t>ニュウリョク</t>
    </rPh>
    <rPh sb="31" eb="33">
      <t>ワレキ</t>
    </rPh>
    <rPh sb="34" eb="36">
      <t>ヒョウジ</t>
    </rPh>
    <phoneticPr fontId="4"/>
  </si>
  <si>
    <t>←変更申請日を記入</t>
    <rPh sb="1" eb="3">
      <t>ヘンコウ</t>
    </rPh>
    <rPh sb="5" eb="6">
      <t>ビ</t>
    </rPh>
    <rPh sb="7" eb="9">
      <t>キニュウ</t>
    </rPh>
    <phoneticPr fontId="4"/>
  </si>
  <si>
    <t>１　中止（廃止）の理由</t>
    <rPh sb="2" eb="4">
      <t>チュウシ</t>
    </rPh>
    <rPh sb="5" eb="7">
      <t>ハイシ</t>
    </rPh>
    <rPh sb="9" eb="11">
      <t>リユウ</t>
    </rPh>
    <phoneticPr fontId="4"/>
  </si>
  <si>
    <t>２　中止（廃止）日（予定）</t>
    <rPh sb="2" eb="4">
      <t>チュウシ</t>
    </rPh>
    <rPh sb="5" eb="7">
      <t>ハイシ</t>
    </rPh>
    <rPh sb="8" eb="9">
      <t>ヒ</t>
    </rPh>
    <rPh sb="10" eb="12">
      <t>ヨテイ</t>
    </rPh>
    <phoneticPr fontId="4"/>
  </si>
  <si>
    <t>※詳細に記載し、参考となる資料等がある場合は添付すること。</t>
    <phoneticPr fontId="4"/>
  </si>
  <si>
    <t>１　変更の理由</t>
    <rPh sb="2" eb="4">
      <t>ヘンコウ</t>
    </rPh>
    <rPh sb="5" eb="7">
      <t>リユウ</t>
    </rPh>
    <phoneticPr fontId="4"/>
  </si>
  <si>
    <t>※申請時に提出した書類のうち、変更があったものを添付すること。</t>
    <rPh sb="1" eb="3">
      <t>シンセイ</t>
    </rPh>
    <rPh sb="3" eb="4">
      <t>ジ</t>
    </rPh>
    <rPh sb="5" eb="7">
      <t>テイシュツ</t>
    </rPh>
    <rPh sb="9" eb="11">
      <t>ショルイ</t>
    </rPh>
    <rPh sb="15" eb="17">
      <t>ヘンコウ</t>
    </rPh>
    <rPh sb="24" eb="26">
      <t>テンプ</t>
    </rPh>
    <phoneticPr fontId="4"/>
  </si>
  <si>
    <t>交付申請取下届出書</t>
    <rPh sb="0" eb="4">
      <t>コウフシンセイ</t>
    </rPh>
    <rPh sb="4" eb="6">
      <t>トリサ</t>
    </rPh>
    <rPh sb="6" eb="8">
      <t>トドケデ</t>
    </rPh>
    <rPh sb="8" eb="9">
      <t>ショ</t>
    </rPh>
    <phoneticPr fontId="4"/>
  </si>
  <si>
    <t>標記事業費補助金事業について、下記の理由により交付申請を取り下げます。</t>
    <rPh sb="2" eb="4">
      <t>ジギョウ</t>
    </rPh>
    <rPh sb="15" eb="17">
      <t>カキ</t>
    </rPh>
    <phoneticPr fontId="4"/>
  </si>
  <si>
    <t>１　交付申請を取り下げる理由</t>
    <rPh sb="2" eb="4">
      <t>コウフ</t>
    </rPh>
    <rPh sb="4" eb="6">
      <t>シンセイ</t>
    </rPh>
    <rPh sb="7" eb="8">
      <t>ト</t>
    </rPh>
    <rPh sb="9" eb="10">
      <t>サ</t>
    </rPh>
    <rPh sb="12" eb="14">
      <t>リユウ</t>
    </rPh>
    <phoneticPr fontId="4"/>
  </si>
  <si>
    <t>←取下届出日を記入</t>
    <rPh sb="1" eb="2">
      <t>トリ</t>
    </rPh>
    <rPh sb="2" eb="3">
      <t>シタ</t>
    </rPh>
    <rPh sb="3" eb="5">
      <t>トドケデ</t>
    </rPh>
    <rPh sb="5" eb="6">
      <t>ビ</t>
    </rPh>
    <rPh sb="7" eb="9">
      <t>キニュウ</t>
    </rPh>
    <phoneticPr fontId="4"/>
  </si>
  <si>
    <t>繰越承認申請書</t>
    <rPh sb="0" eb="2">
      <t>クリコシ</t>
    </rPh>
    <rPh sb="2" eb="4">
      <t>ショウニン</t>
    </rPh>
    <rPh sb="4" eb="7">
      <t>シンセイショ</t>
    </rPh>
    <phoneticPr fontId="4"/>
  </si>
  <si>
    <t>標記事業費補助金事業について、次年度に繰り越したいので、下記のとおり申請します。</t>
    <rPh sb="2" eb="4">
      <t>ジギョウ</t>
    </rPh>
    <rPh sb="15" eb="18">
      <t>ジネンド</t>
    </rPh>
    <rPh sb="19" eb="20">
      <t>ク</t>
    </rPh>
    <rPh sb="21" eb="22">
      <t>コ</t>
    </rPh>
    <rPh sb="28" eb="30">
      <t>カキ</t>
    </rPh>
    <rPh sb="34" eb="36">
      <t>シンセイ</t>
    </rPh>
    <phoneticPr fontId="4"/>
  </si>
  <si>
    <t>５　着手日（予定）</t>
    <rPh sb="2" eb="4">
      <t>チャクシュ</t>
    </rPh>
    <rPh sb="4" eb="5">
      <t>ヒ</t>
    </rPh>
    <rPh sb="6" eb="8">
      <t>ヨテイ</t>
    </rPh>
    <phoneticPr fontId="4"/>
  </si>
  <si>
    <t>６　完了日（予定）</t>
    <rPh sb="2" eb="4">
      <t>カンリョウ</t>
    </rPh>
    <rPh sb="4" eb="5">
      <t>ヒ</t>
    </rPh>
    <rPh sb="6" eb="8">
      <t>ヨテイ</t>
    </rPh>
    <phoneticPr fontId="4"/>
  </si>
  <si>
    <t>←交付申請日の概ね1ヶ月後以降の日付を「2023/2/10」のように入力してください。</t>
    <rPh sb="1" eb="3">
      <t>コウフ</t>
    </rPh>
    <rPh sb="3" eb="5">
      <t>シンセイ</t>
    </rPh>
    <rPh sb="5" eb="6">
      <t>ビ</t>
    </rPh>
    <rPh sb="7" eb="8">
      <t>オオム</t>
    </rPh>
    <rPh sb="11" eb="12">
      <t>ゲツ</t>
    </rPh>
    <rPh sb="12" eb="13">
      <t>ゴ</t>
    </rPh>
    <rPh sb="13" eb="15">
      <t>イコウ</t>
    </rPh>
    <rPh sb="16" eb="18">
      <t>ヒヅケ</t>
    </rPh>
    <rPh sb="34" eb="36">
      <t>ニュウリョク</t>
    </rPh>
    <phoneticPr fontId="4"/>
  </si>
  <si>
    <t>　それより早い日付を書く場合は、事前着手届出書を提出してください。</t>
    <rPh sb="5" eb="6">
      <t>ハヤ</t>
    </rPh>
    <rPh sb="7" eb="9">
      <t>ヒヅケ</t>
    </rPh>
    <rPh sb="10" eb="11">
      <t>カ</t>
    </rPh>
    <rPh sb="12" eb="14">
      <t>バアイ</t>
    </rPh>
    <rPh sb="16" eb="18">
      <t>ジゼン</t>
    </rPh>
    <rPh sb="18" eb="20">
      <t>チャクシュ</t>
    </rPh>
    <rPh sb="20" eb="23">
      <t>トドケデショ</t>
    </rPh>
    <rPh sb="24" eb="26">
      <t>テイシュツ</t>
    </rPh>
    <phoneticPr fontId="4"/>
  </si>
  <si>
    <t>事業計画遅延等報告書</t>
    <rPh sb="0" eb="2">
      <t>ジギョウ</t>
    </rPh>
    <rPh sb="2" eb="4">
      <t>ケイカク</t>
    </rPh>
    <rPh sb="4" eb="6">
      <t>チエン</t>
    </rPh>
    <rPh sb="6" eb="7">
      <t>ナド</t>
    </rPh>
    <rPh sb="7" eb="10">
      <t>ホウコクショ</t>
    </rPh>
    <phoneticPr fontId="4"/>
  </si>
  <si>
    <t>標記事業を下記のとおり中止（廃止）したいので、承認されたく、申請します。</t>
    <rPh sb="2" eb="4">
      <t>ジギョウ</t>
    </rPh>
    <rPh sb="5" eb="7">
      <t>カキ</t>
    </rPh>
    <rPh sb="11" eb="13">
      <t>チュウシ</t>
    </rPh>
    <rPh sb="14" eb="16">
      <t>ハイシ</t>
    </rPh>
    <rPh sb="23" eb="25">
      <t>ショウニン</t>
    </rPh>
    <rPh sb="30" eb="32">
      <t>シンセイ</t>
    </rPh>
    <phoneticPr fontId="4"/>
  </si>
  <si>
    <t>標記事業を下記のとおり変更したいので、承認されたく、申請します。</t>
    <rPh sb="2" eb="4">
      <t>ジギョウ</t>
    </rPh>
    <rPh sb="5" eb="7">
      <t>カキ</t>
    </rPh>
    <rPh sb="11" eb="13">
      <t>ヘンコウ</t>
    </rPh>
    <rPh sb="19" eb="21">
      <t>ショウニン</t>
    </rPh>
    <rPh sb="26" eb="28">
      <t>シンセイ</t>
    </rPh>
    <phoneticPr fontId="4"/>
  </si>
  <si>
    <t>１　補助事業の進捗状況</t>
  </si>
  <si>
    <t>２　遅延の理由及び原因</t>
    <phoneticPr fontId="4"/>
  </si>
  <si>
    <t>←報告日を記入</t>
    <rPh sb="1" eb="3">
      <t>ホウコク</t>
    </rPh>
    <rPh sb="3" eb="4">
      <t>ビ</t>
    </rPh>
    <rPh sb="5" eb="7">
      <t>キニュウ</t>
    </rPh>
    <phoneticPr fontId="4"/>
  </si>
  <si>
    <t>３　当初予定完了日</t>
    <rPh sb="2" eb="4">
      <t>トウショ</t>
    </rPh>
    <rPh sb="4" eb="6">
      <t>ヨテイ</t>
    </rPh>
    <rPh sb="6" eb="8">
      <t>カンリョウ</t>
    </rPh>
    <rPh sb="8" eb="9">
      <t>ヒ</t>
    </rPh>
    <phoneticPr fontId="4"/>
  </si>
  <si>
    <t>４　変更後完了日（予定）</t>
    <rPh sb="2" eb="5">
      <t>ヘンコウゴ</t>
    </rPh>
    <rPh sb="5" eb="7">
      <t>カンリョウ</t>
    </rPh>
    <rPh sb="7" eb="8">
      <t>ヒ</t>
    </rPh>
    <rPh sb="9" eb="11">
      <t>ヨテイ</t>
    </rPh>
    <phoneticPr fontId="4"/>
  </si>
  <si>
    <t>標記事業が予定の期間内に完了しない見込みであるため、下記のとおり報告します。</t>
    <rPh sb="2" eb="4">
      <t>ジギョウ</t>
    </rPh>
    <rPh sb="17" eb="19">
      <t>ミコ</t>
    </rPh>
    <rPh sb="26" eb="28">
      <t>カキ</t>
    </rPh>
    <rPh sb="32" eb="34">
      <t>ホウコク</t>
    </rPh>
    <phoneticPr fontId="4"/>
  </si>
  <si>
    <t>←令和5年3月31日付で提出</t>
    <rPh sb="1" eb="3">
      <t>レイワ</t>
    </rPh>
    <rPh sb="4" eb="5">
      <t>ネン</t>
    </rPh>
    <rPh sb="6" eb="7">
      <t>ツキ</t>
    </rPh>
    <rPh sb="9" eb="10">
      <t>ヒ</t>
    </rPh>
    <rPh sb="10" eb="11">
      <t>ヅケ</t>
    </rPh>
    <rPh sb="12" eb="14">
      <t>テイシュツ</t>
    </rPh>
    <phoneticPr fontId="4"/>
  </si>
  <si>
    <t>　この欄には令和5年3月31日と記入し、この様式と繰越承認申請書を提出してください。</t>
    <rPh sb="3" eb="4">
      <t>ラン</t>
    </rPh>
    <rPh sb="6" eb="8">
      <t>レイワ</t>
    </rPh>
    <rPh sb="9" eb="10">
      <t>ネン</t>
    </rPh>
    <rPh sb="11" eb="12">
      <t>ツキ</t>
    </rPh>
    <rPh sb="14" eb="15">
      <t>ヒ</t>
    </rPh>
    <rPh sb="16" eb="18">
      <t>キニュウ</t>
    </rPh>
    <rPh sb="22" eb="24">
      <t>ヨウシキ</t>
    </rPh>
    <rPh sb="25" eb="27">
      <t>クリコシ</t>
    </rPh>
    <rPh sb="27" eb="29">
      <t>ショウニン</t>
    </rPh>
    <rPh sb="29" eb="31">
      <t>シンセイ</t>
    </rPh>
    <rPh sb="31" eb="32">
      <t>ショ</t>
    </rPh>
    <rPh sb="33" eb="35">
      <t>テイシュツ</t>
    </rPh>
    <phoneticPr fontId="4"/>
  </si>
  <si>
    <t>　令和5年3月10日までに完了する予定だった事業を令和5年度まで延長する場合は</t>
    <rPh sb="1" eb="3">
      <t>レイワ</t>
    </rPh>
    <rPh sb="4" eb="5">
      <t>ネン</t>
    </rPh>
    <rPh sb="6" eb="7">
      <t>ツキ</t>
    </rPh>
    <rPh sb="9" eb="10">
      <t>ヒ</t>
    </rPh>
    <rPh sb="13" eb="15">
      <t>カンリョウ</t>
    </rPh>
    <rPh sb="17" eb="19">
      <t>ヨテイ</t>
    </rPh>
    <rPh sb="22" eb="24">
      <t>ジギョウ</t>
    </rPh>
    <rPh sb="25" eb="27">
      <t>レイワ</t>
    </rPh>
    <rPh sb="28" eb="30">
      <t>ネンド</t>
    </rPh>
    <rPh sb="32" eb="34">
      <t>エンチョウ</t>
    </rPh>
    <rPh sb="36" eb="38">
      <t>バアイ</t>
    </rPh>
    <phoneticPr fontId="4"/>
  </si>
  <si>
    <t>１　交付決定額</t>
    <rPh sb="2" eb="4">
      <t>コウフ</t>
    </rPh>
    <rPh sb="4" eb="6">
      <t>ケッテイ</t>
    </rPh>
    <rPh sb="6" eb="7">
      <t>ガク</t>
    </rPh>
    <phoneticPr fontId="4"/>
  </si>
  <si>
    <t>２　繰越額</t>
    <rPh sb="2" eb="5">
      <t>クリコシガク</t>
    </rPh>
    <phoneticPr fontId="4"/>
  </si>
  <si>
    <t>←自動入力</t>
    <rPh sb="1" eb="5">
      <t>ジドウニュウリョク</t>
    </rPh>
    <phoneticPr fontId="4"/>
  </si>
  <si>
    <t>３　当初予定事業期間</t>
    <rPh sb="2" eb="6">
      <t>トウショヨテイ</t>
    </rPh>
    <rPh sb="6" eb="8">
      <t>ジギョウ</t>
    </rPh>
    <rPh sb="8" eb="10">
      <t>キカン</t>
    </rPh>
    <phoneticPr fontId="4"/>
  </si>
  <si>
    <t>から</t>
    <phoneticPr fontId="4"/>
  </si>
  <si>
    <t>まで</t>
    <phoneticPr fontId="4"/>
  </si>
  <si>
    <t>４　変更後事業期間（予定）</t>
    <rPh sb="2" eb="5">
      <t>ヘンコウゴ</t>
    </rPh>
    <rPh sb="5" eb="7">
      <t>ジギョウ</t>
    </rPh>
    <rPh sb="7" eb="9">
      <t>キカン</t>
    </rPh>
    <rPh sb="10" eb="12">
      <t>ヨテイ</t>
    </rPh>
    <phoneticPr fontId="4"/>
  </si>
  <si>
    <t>５　繰越の理由</t>
    <rPh sb="2" eb="4">
      <t>クリコシ</t>
    </rPh>
    <rPh sb="5" eb="7">
      <t>リユウ</t>
    </rPh>
    <phoneticPr fontId="4"/>
  </si>
  <si>
    <t>例1　半導体不足により○○の調達に不測の日数を要したため</t>
    <rPh sb="0" eb="1">
      <t>レイ</t>
    </rPh>
    <rPh sb="3" eb="6">
      <t>ハンドウタイ</t>
    </rPh>
    <rPh sb="6" eb="8">
      <t>ブソク</t>
    </rPh>
    <rPh sb="14" eb="16">
      <t>チョウタツ</t>
    </rPh>
    <phoneticPr fontId="4"/>
  </si>
  <si>
    <t>例2　人手不足により労務者の手配調整に不測の日数を要したため</t>
    <rPh sb="0" eb="1">
      <t>レイ</t>
    </rPh>
    <rPh sb="3" eb="5">
      <t>ヒトデ</t>
    </rPh>
    <rPh sb="5" eb="7">
      <t>ブソク</t>
    </rPh>
    <phoneticPr fontId="4"/>
  </si>
  <si>
    <t>例3　工事の施行に伴い発生した○○の問題について、対応に不測の日数を要したため</t>
    <rPh sb="0" eb="1">
      <t>レイ</t>
    </rPh>
    <rPh sb="3" eb="5">
      <t>コウジ</t>
    </rPh>
    <rPh sb="6" eb="8">
      <t>シコウ</t>
    </rPh>
    <rPh sb="9" eb="10">
      <t>トモナ</t>
    </rPh>
    <rPh sb="11" eb="13">
      <t>ハッセイ</t>
    </rPh>
    <rPh sb="18" eb="20">
      <t>モンダイ</t>
    </rPh>
    <rPh sb="25" eb="27">
      <t>タイオウ</t>
    </rPh>
    <rPh sb="28" eb="30">
      <t>フソク</t>
    </rPh>
    <rPh sb="31" eb="33">
      <t>ニッスウ</t>
    </rPh>
    <rPh sb="34" eb="35">
      <t>ヨウ</t>
    </rPh>
    <phoneticPr fontId="4"/>
  </si>
  <si>
    <t>□</t>
    <phoneticPr fontId="4"/>
  </si>
  <si>
    <t>計画</t>
    <rPh sb="0" eb="2">
      <t>ケイカク</t>
    </rPh>
    <phoneticPr fontId="4"/>
  </si>
  <si>
    <t>設計</t>
    <rPh sb="0" eb="2">
      <t>セッケイ</t>
    </rPh>
    <phoneticPr fontId="4"/>
  </si>
  <si>
    <t>気象</t>
    <rPh sb="0" eb="2">
      <t>キショウ</t>
    </rPh>
    <phoneticPr fontId="4"/>
  </si>
  <si>
    <t>用地</t>
    <rPh sb="0" eb="2">
      <t>ヨウチ</t>
    </rPh>
    <phoneticPr fontId="4"/>
  </si>
  <si>
    <t>資材</t>
    <rPh sb="0" eb="2">
      <t>シザイ</t>
    </rPh>
    <phoneticPr fontId="4"/>
  </si>
  <si>
    <t>補償処理</t>
    <rPh sb="0" eb="2">
      <t>ホショウ</t>
    </rPh>
    <rPh sb="2" eb="4">
      <t>ショリ</t>
    </rPh>
    <phoneticPr fontId="4"/>
  </si>
  <si>
    <t>事故</t>
    <rPh sb="0" eb="2">
      <t>ジコ</t>
    </rPh>
    <phoneticPr fontId="4"/>
  </si>
  <si>
    <t>←該当するものに☑</t>
    <rPh sb="1" eb="3">
      <t>ガイトウ</t>
    </rPh>
    <phoneticPr fontId="4"/>
  </si>
  <si>
    <t>（具体的な理由）</t>
    <rPh sb="1" eb="4">
      <t>グタイテキ</t>
    </rPh>
    <rPh sb="5" eb="7">
      <t>リユウ</t>
    </rPh>
    <phoneticPr fontId="4"/>
  </si>
  <si>
    <t>状況報告書</t>
    <rPh sb="0" eb="2">
      <t>ジョウキョウ</t>
    </rPh>
    <rPh sb="2" eb="5">
      <t>ホウコクショ</t>
    </rPh>
    <phoneticPr fontId="4"/>
  </si>
  <si>
    <t>標記事業について、下記のとおり報告します。</t>
    <rPh sb="2" eb="4">
      <t>ジギョウ</t>
    </rPh>
    <rPh sb="9" eb="11">
      <t>カキ</t>
    </rPh>
    <rPh sb="15" eb="17">
      <t>ホウコク</t>
    </rPh>
    <phoneticPr fontId="4"/>
  </si>
  <si>
    <t>←繰越申請書から自動入力</t>
    <rPh sb="1" eb="3">
      <t>クリコシ</t>
    </rPh>
    <rPh sb="5" eb="6">
      <t>ショ</t>
    </rPh>
    <rPh sb="8" eb="12">
      <t>ジドウニ</t>
    </rPh>
    <phoneticPr fontId="4"/>
  </si>
  <si>
    <t>例</t>
    <rPh sb="0" eb="1">
      <t>レイ</t>
    </rPh>
    <phoneticPr fontId="4"/>
  </si>
  <si>
    <t>更新前後の定格電力の比較により消費電力は冷房時30%減・暖房時25%減→空調の年間消費電力量の推定値に削減量を掛けて算出</t>
    <rPh sb="0" eb="2">
      <t>コウシン</t>
    </rPh>
    <rPh sb="2" eb="4">
      <t>ゼンゴ</t>
    </rPh>
    <rPh sb="5" eb="7">
      <t>テイカク</t>
    </rPh>
    <rPh sb="7" eb="9">
      <t>デンリョク</t>
    </rPh>
    <rPh sb="10" eb="12">
      <t>ヒカク</t>
    </rPh>
    <rPh sb="15" eb="17">
      <t>ショウヒ</t>
    </rPh>
    <rPh sb="17" eb="19">
      <t>デンリョク</t>
    </rPh>
    <rPh sb="20" eb="22">
      <t>レイボウ</t>
    </rPh>
    <rPh sb="22" eb="23">
      <t>ジ</t>
    </rPh>
    <rPh sb="26" eb="27">
      <t>ゲン</t>
    </rPh>
    <rPh sb="28" eb="30">
      <t>ダンボウ</t>
    </rPh>
    <rPh sb="30" eb="31">
      <t>ジ</t>
    </rPh>
    <rPh sb="34" eb="35">
      <t>ゲン</t>
    </rPh>
    <rPh sb="36" eb="38">
      <t>クウチョウ</t>
    </rPh>
    <rPh sb="39" eb="41">
      <t>ネンカン</t>
    </rPh>
    <rPh sb="41" eb="43">
      <t>ショウヒ</t>
    </rPh>
    <rPh sb="43" eb="45">
      <t>デンリョク</t>
    </rPh>
    <rPh sb="45" eb="46">
      <t>リョウ</t>
    </rPh>
    <rPh sb="47" eb="50">
      <t>スイテイチ</t>
    </rPh>
    <rPh sb="51" eb="54">
      <t>サクゲンリョウ</t>
    </rPh>
    <rPh sb="55" eb="56">
      <t>カ</t>
    </rPh>
    <rPh sb="58" eb="60">
      <t>サンシュツ</t>
    </rPh>
    <phoneticPr fontId="4"/>
  </si>
  <si>
    <t>２　事業所・施設別申請額</t>
    <phoneticPr fontId="4"/>
  </si>
  <si>
    <t>３　事業実施計画</t>
    <rPh sb="2" eb="4">
      <t>ジギョウ</t>
    </rPh>
    <rPh sb="4" eb="6">
      <t>ジッシ</t>
    </rPh>
    <rPh sb="6" eb="8">
      <t>ケイカク</t>
    </rPh>
    <phoneticPr fontId="4"/>
  </si>
  <si>
    <t>（見積額の計）</t>
    <rPh sb="1" eb="4">
      <t>ミツモリガク</t>
    </rPh>
    <rPh sb="5" eb="6">
      <t>ケイ</t>
    </rPh>
    <phoneticPr fontId="4"/>
  </si>
  <si>
    <t>２　交付申請時総事業費</t>
    <rPh sb="2" eb="7">
      <t>コウフシンセイジ</t>
    </rPh>
    <rPh sb="7" eb="11">
      <t>ソウジギ</t>
    </rPh>
    <phoneticPr fontId="4"/>
  </si>
  <si>
    <t>３　契約後総事業費</t>
    <rPh sb="2" eb="5">
      <t>ケイヤクゴ</t>
    </rPh>
    <rPh sb="5" eb="9">
      <t>ソウジギ</t>
    </rPh>
    <phoneticPr fontId="4"/>
  </si>
  <si>
    <t>（契約額の計）</t>
    <rPh sb="1" eb="3">
      <t>ケイヤク</t>
    </rPh>
    <rPh sb="3" eb="4">
      <t>ガク</t>
    </rPh>
    <rPh sb="5" eb="6">
      <t>ケイ</t>
    </rPh>
    <phoneticPr fontId="4"/>
  </si>
  <si>
    <t>４　精算見込額</t>
    <rPh sb="2" eb="4">
      <t>セイサン</t>
    </rPh>
    <rPh sb="4" eb="6">
      <t>ミコミ</t>
    </rPh>
    <rPh sb="6" eb="7">
      <t>ガク</t>
    </rPh>
    <phoneticPr fontId="4"/>
  </si>
  <si>
    <t>←交付申請書から自動入力</t>
    <rPh sb="1" eb="3">
      <t>コウフ</t>
    </rPh>
    <rPh sb="5" eb="6">
      <t>ショ</t>
    </rPh>
    <rPh sb="8" eb="12">
      <t>ジドウニ</t>
    </rPh>
    <phoneticPr fontId="4"/>
  </si>
  <si>
    <t>←事業実施計画書から自動入力</t>
    <rPh sb="1" eb="3">
      <t>ジギョウ</t>
    </rPh>
    <rPh sb="3" eb="5">
      <t>ジッシ</t>
    </rPh>
    <rPh sb="5" eb="8">
      <t>ケイカクショ</t>
    </rPh>
    <rPh sb="10" eb="14">
      <t>ジドウニ</t>
    </rPh>
    <phoneticPr fontId="4"/>
  </si>
  <si>
    <t>　見積書と契約書の金額が全て同じなら交付決定額を記入</t>
    <rPh sb="1" eb="4">
      <t>ミツモリショ</t>
    </rPh>
    <rPh sb="5" eb="8">
      <t>ケイヤクショ</t>
    </rPh>
    <rPh sb="9" eb="11">
      <t>キンガク</t>
    </rPh>
    <rPh sb="12" eb="13">
      <t>スベ</t>
    </rPh>
    <rPh sb="14" eb="15">
      <t>オナ</t>
    </rPh>
    <rPh sb="18" eb="22">
      <t>コウフケッテイ</t>
    </rPh>
    <rPh sb="22" eb="23">
      <t>ガク</t>
    </rPh>
    <rPh sb="24" eb="26">
      <t>キニュウ</t>
    </rPh>
    <phoneticPr fontId="4"/>
  </si>
  <si>
    <t>補助対象経費の算定根拠となる資料（見積書、見積内訳書の写し）</t>
    <rPh sb="0" eb="2">
      <t>ホジョ</t>
    </rPh>
    <rPh sb="14" eb="16">
      <t>シリョウ</t>
    </rPh>
    <rPh sb="21" eb="23">
      <t>ミツ</t>
    </rPh>
    <rPh sb="23" eb="26">
      <t>ウチワケショ</t>
    </rPh>
    <rPh sb="27" eb="28">
      <t>ウツ</t>
    </rPh>
    <phoneticPr fontId="4"/>
  </si>
  <si>
    <t>←繰越しない場合は「2023/3/10」までの日付を入力してください。</t>
    <rPh sb="1" eb="3">
      <t>クリコシ</t>
    </rPh>
    <rPh sb="6" eb="8">
      <t>バアイ</t>
    </rPh>
    <rPh sb="23" eb="25">
      <t>ヒヅケ</t>
    </rPh>
    <rPh sb="26" eb="28">
      <t>ニュウリョク</t>
    </rPh>
    <phoneticPr fontId="4"/>
  </si>
  <si>
    <t>（３）</t>
    <phoneticPr fontId="4"/>
  </si>
  <si>
    <t>５　添付書類</t>
    <rPh sb="2" eb="6">
      <t>テンプショルイ</t>
    </rPh>
    <phoneticPr fontId="4"/>
  </si>
  <si>
    <t>６　その他</t>
    <rPh sb="4" eb="5">
      <t>タ</t>
    </rPh>
    <phoneticPr fontId="4"/>
  </si>
  <si>
    <t>実績報告する予定です。</t>
    <rPh sb="0" eb="4">
      <t>ジッセキホウコク</t>
    </rPh>
    <rPh sb="6" eb="8">
      <t>ヨテイ</t>
    </rPh>
    <phoneticPr fontId="4"/>
  </si>
  <si>
    <t>契約・発注金額がわかる資料（契約書・発注書等の写し）</t>
    <rPh sb="0" eb="2">
      <t>ケイヤク</t>
    </rPh>
    <rPh sb="3" eb="5">
      <t>ハッチュウ</t>
    </rPh>
    <rPh sb="5" eb="7">
      <t>キンガク</t>
    </rPh>
    <rPh sb="11" eb="13">
      <t>シリョウ</t>
    </rPh>
    <rPh sb="14" eb="17">
      <t>ケイヤクショ</t>
    </rPh>
    <rPh sb="18" eb="21">
      <t>ハッチュウショ</t>
    </rPh>
    <rPh sb="21" eb="22">
      <t>ナド</t>
    </rPh>
    <rPh sb="23" eb="24">
      <t>ウツ</t>
    </rPh>
    <phoneticPr fontId="4"/>
  </si>
  <si>
    <t>　繰越する場合は「2023/3/31」と入力してください。</t>
    <phoneticPr fontId="4"/>
  </si>
  <si>
    <t>実績報告書</t>
    <rPh sb="0" eb="2">
      <t>ジッセキ</t>
    </rPh>
    <rPh sb="2" eb="5">
      <t>ホウコクショ</t>
    </rPh>
    <phoneticPr fontId="4"/>
  </si>
  <si>
    <t>←実績報告日を記入</t>
    <rPh sb="1" eb="3">
      <t>ジッセキ</t>
    </rPh>
    <rPh sb="3" eb="5">
      <t>ホウコク</t>
    </rPh>
    <rPh sb="5" eb="6">
      <t>ビ</t>
    </rPh>
    <rPh sb="7" eb="9">
      <t>キニュウ</t>
    </rPh>
    <phoneticPr fontId="4"/>
  </si>
  <si>
    <t>　繰越せずに実績報告する場合は入力必要</t>
    <rPh sb="1" eb="3">
      <t>クリコシ</t>
    </rPh>
    <rPh sb="6" eb="10">
      <t>ジッセキホウコク</t>
    </rPh>
    <rPh sb="12" eb="14">
      <t>バアイ</t>
    </rPh>
    <rPh sb="15" eb="17">
      <t>ニュウリョク</t>
    </rPh>
    <rPh sb="17" eb="19">
      <t>ヒツヨウ</t>
    </rPh>
    <phoneticPr fontId="4"/>
  </si>
  <si>
    <t>２　精算額</t>
    <rPh sb="2" eb="4">
      <t>セイサン</t>
    </rPh>
    <rPh sb="4" eb="5">
      <t>ガク</t>
    </rPh>
    <phoneticPr fontId="4"/>
  </si>
  <si>
    <t>令和　年　月　日</t>
    <phoneticPr fontId="4"/>
  </si>
  <si>
    <t>事業実施結果報告書</t>
    <rPh sb="0" eb="4">
      <t>ジギョウジッシ</t>
    </rPh>
    <rPh sb="4" eb="6">
      <t>ケッカ</t>
    </rPh>
    <rPh sb="6" eb="9">
      <t>ホウコクショ</t>
    </rPh>
    <phoneticPr fontId="4"/>
  </si>
  <si>
    <t>支出金額及び事業が完了したことがわかる資料</t>
    <rPh sb="0" eb="2">
      <t>シシュツ</t>
    </rPh>
    <rPh sb="2" eb="4">
      <t>キンガク</t>
    </rPh>
    <rPh sb="4" eb="5">
      <t>オヨ</t>
    </rPh>
    <rPh sb="6" eb="8">
      <t>ジギョウ</t>
    </rPh>
    <rPh sb="9" eb="11">
      <t>カンリョウ</t>
    </rPh>
    <rPh sb="19" eb="21">
      <t>シリョウ</t>
    </rPh>
    <phoneticPr fontId="4"/>
  </si>
  <si>
    <t>事業内容がわかる資料</t>
    <rPh sb="0" eb="2">
      <t>ジギョウ</t>
    </rPh>
    <rPh sb="8" eb="10">
      <t>シリョウ</t>
    </rPh>
    <phoneticPr fontId="4"/>
  </si>
  <si>
    <t>備品購入の場合、納品書、請求書等の写し</t>
    <rPh sb="0" eb="2">
      <t>ビヒン</t>
    </rPh>
    <rPh sb="2" eb="4">
      <t>コウニュウ</t>
    </rPh>
    <rPh sb="5" eb="7">
      <t>バアイ</t>
    </rPh>
    <rPh sb="8" eb="11">
      <t>ノウヒンショ</t>
    </rPh>
    <rPh sb="12" eb="15">
      <t>セイキュウショ</t>
    </rPh>
    <rPh sb="15" eb="16">
      <t>ナド</t>
    </rPh>
    <rPh sb="17" eb="18">
      <t>ウツ</t>
    </rPh>
    <phoneticPr fontId="4"/>
  </si>
  <si>
    <t>工事を伴う場合、契約書または発注書、完成届、請求書等の写し</t>
    <rPh sb="0" eb="2">
      <t>コウジ</t>
    </rPh>
    <rPh sb="3" eb="4">
      <t>トモナ</t>
    </rPh>
    <rPh sb="5" eb="7">
      <t>バアイ</t>
    </rPh>
    <rPh sb="8" eb="11">
      <t>ケイヤクショ</t>
    </rPh>
    <rPh sb="14" eb="17">
      <t>ハッチュウショ</t>
    </rPh>
    <rPh sb="18" eb="20">
      <t>カンセイ</t>
    </rPh>
    <rPh sb="20" eb="21">
      <t>トド</t>
    </rPh>
    <rPh sb="22" eb="25">
      <t>セイキュウショ</t>
    </rPh>
    <rPh sb="25" eb="26">
      <t>ナド</t>
    </rPh>
    <rPh sb="27" eb="28">
      <t>ウツ</t>
    </rPh>
    <phoneticPr fontId="4"/>
  </si>
  <si>
    <t>備品購入の場合、保証書等の写し</t>
    <rPh sb="0" eb="2">
      <t>ビヒン</t>
    </rPh>
    <rPh sb="2" eb="4">
      <t>コウニュウ</t>
    </rPh>
    <rPh sb="5" eb="7">
      <t>バアイ</t>
    </rPh>
    <rPh sb="8" eb="10">
      <t>ホショウ</t>
    </rPh>
    <rPh sb="10" eb="11">
      <t>ショ</t>
    </rPh>
    <rPh sb="11" eb="12">
      <t>ナド</t>
    </rPh>
    <rPh sb="13" eb="14">
      <t>ウツ</t>
    </rPh>
    <phoneticPr fontId="4"/>
  </si>
  <si>
    <t>工事を伴う場合、完成図面等の写し</t>
    <rPh sb="0" eb="2">
      <t>コウジ</t>
    </rPh>
    <rPh sb="3" eb="4">
      <t>トモナ</t>
    </rPh>
    <rPh sb="5" eb="7">
      <t>バアイ</t>
    </rPh>
    <rPh sb="8" eb="10">
      <t>カンセイ</t>
    </rPh>
    <rPh sb="10" eb="12">
      <t>ズメン</t>
    </rPh>
    <rPh sb="12" eb="13">
      <t>トウ</t>
    </rPh>
    <rPh sb="14" eb="15">
      <t>ウツ</t>
    </rPh>
    <phoneticPr fontId="4"/>
  </si>
  <si>
    <t>備品、施工箇所の写真</t>
    <rPh sb="0" eb="2">
      <t>ビヒン</t>
    </rPh>
    <rPh sb="3" eb="5">
      <t>セコウ</t>
    </rPh>
    <rPh sb="5" eb="7">
      <t>カショ</t>
    </rPh>
    <rPh sb="8" eb="10">
      <t>シャシン</t>
    </rPh>
    <phoneticPr fontId="4"/>
  </si>
  <si>
    <t>（５）</t>
    <phoneticPr fontId="4"/>
  </si>
  <si>
    <t>３　事業期間</t>
    <rPh sb="2" eb="4">
      <t>ジギョウ</t>
    </rPh>
    <rPh sb="4" eb="6">
      <t>キカン</t>
    </rPh>
    <phoneticPr fontId="4"/>
  </si>
  <si>
    <t>まで</t>
    <phoneticPr fontId="4"/>
  </si>
  <si>
    <r>
      <t>←繰越申請書から自動入力　</t>
    </r>
    <r>
      <rPr>
        <sz val="12"/>
        <color rgb="FFFF0000"/>
        <rFont val="ＭＳ 明朝"/>
        <family val="1"/>
        <charset val="128"/>
      </rPr>
      <t>繰越せずに実績報告する場合は入力必要</t>
    </r>
    <rPh sb="1" eb="3">
      <t>クリコシ</t>
    </rPh>
    <rPh sb="5" eb="6">
      <t>ショ</t>
    </rPh>
    <rPh sb="8" eb="12">
      <t>ジドウニ</t>
    </rPh>
    <phoneticPr fontId="4"/>
  </si>
  <si>
    <t>←精算額一覧表から自動入力</t>
    <rPh sb="1" eb="4">
      <t>セイサンガク</t>
    </rPh>
    <rPh sb="4" eb="6">
      <t>イチラン</t>
    </rPh>
    <rPh sb="6" eb="7">
      <t>ヒョウ</t>
    </rPh>
    <rPh sb="9" eb="13">
      <t>ジドウニ</t>
    </rPh>
    <phoneticPr fontId="4"/>
  </si>
  <si>
    <t>補助金交付請求書</t>
    <rPh sb="0" eb="3">
      <t>ホジョキン</t>
    </rPh>
    <rPh sb="3" eb="5">
      <t>コウフ</t>
    </rPh>
    <rPh sb="5" eb="8">
      <t>セイキュウショ</t>
    </rPh>
    <phoneticPr fontId="4"/>
  </si>
  <si>
    <t>号により額の確定の通知があった</t>
    <rPh sb="4" eb="5">
      <t>ガク</t>
    </rPh>
    <rPh sb="6" eb="8">
      <t>カクテイ</t>
    </rPh>
    <phoneticPr fontId="4"/>
  </si>
  <si>
    <t>←入力必要　債権者登録申出書と同じ振込先を記入</t>
    <rPh sb="1" eb="3">
      <t>ニュウリョク</t>
    </rPh>
    <rPh sb="3" eb="5">
      <t>ヒツヨウ</t>
    </rPh>
    <rPh sb="6" eb="9">
      <t>サイケンシャ</t>
    </rPh>
    <rPh sb="9" eb="11">
      <t>トウロク</t>
    </rPh>
    <rPh sb="11" eb="14">
      <t>モウシデショ</t>
    </rPh>
    <rPh sb="15" eb="16">
      <t>オナ</t>
    </rPh>
    <rPh sb="17" eb="20">
      <t>フリコミサキ</t>
    </rPh>
    <rPh sb="21" eb="23">
      <t>キニュウ</t>
    </rPh>
    <phoneticPr fontId="4"/>
  </si>
  <si>
    <t>県からの振込を受ける場合には、あらかじめ県への債権者登録が必要です。</t>
    <rPh sb="0" eb="1">
      <t>ケン</t>
    </rPh>
    <rPh sb="4" eb="6">
      <t>フリコミ</t>
    </rPh>
    <rPh sb="7" eb="8">
      <t>ウ</t>
    </rPh>
    <rPh sb="10" eb="12">
      <t>バアイ</t>
    </rPh>
    <rPh sb="20" eb="21">
      <t>ケン</t>
    </rPh>
    <rPh sb="23" eb="26">
      <t>サイケンシャ</t>
    </rPh>
    <rPh sb="26" eb="28">
      <t>トウロク</t>
    </rPh>
    <rPh sb="29" eb="31">
      <t>ヒツヨウ</t>
    </rPh>
    <phoneticPr fontId="4"/>
  </si>
  <si>
    <t>未実施の場合は、以下のURLをご覧いただき、債権者登録の申出を行ってください。</t>
    <rPh sb="0" eb="3">
      <t>ミジッシ</t>
    </rPh>
    <rPh sb="4" eb="6">
      <t>バアイ</t>
    </rPh>
    <rPh sb="8" eb="10">
      <t>イカ</t>
    </rPh>
    <rPh sb="16" eb="17">
      <t>ラン</t>
    </rPh>
    <rPh sb="22" eb="25">
      <t>サイケンシャ</t>
    </rPh>
    <rPh sb="25" eb="27">
      <t>トウロク</t>
    </rPh>
    <rPh sb="28" eb="30">
      <t>モウシデ</t>
    </rPh>
    <rPh sb="31" eb="32">
      <t>オコナ</t>
    </rPh>
    <phoneticPr fontId="4"/>
  </si>
  <si>
    <t>https://www.pref.ishikawa.lg.jp/suitou/saiken.html</t>
    <phoneticPr fontId="4"/>
  </si>
  <si>
    <t>債権者登録はお済みでしょうか。</t>
    <rPh sb="0" eb="3">
      <t>サイケンシャ</t>
    </rPh>
    <rPh sb="3" eb="5">
      <t>トウロク</t>
    </rPh>
    <rPh sb="7" eb="8">
      <t>ス</t>
    </rPh>
    <phoneticPr fontId="4"/>
  </si>
  <si>
    <t>標記事業について、下記のとおり補助金の交付を請求します。</t>
    <rPh sb="2" eb="4">
      <t>ジギョウ</t>
    </rPh>
    <rPh sb="9" eb="11">
      <t>カキ</t>
    </rPh>
    <rPh sb="15" eb="18">
      <t>ホジョキン</t>
    </rPh>
    <rPh sb="19" eb="21">
      <t>コウフ</t>
    </rPh>
    <rPh sb="22" eb="24">
      <t>セイキュウ</t>
    </rPh>
    <phoneticPr fontId="4"/>
  </si>
  <si>
    <t>財産処分承認申請書</t>
    <rPh sb="0" eb="2">
      <t>ザイサン</t>
    </rPh>
    <rPh sb="2" eb="4">
      <t>ショブン</t>
    </rPh>
    <rPh sb="4" eb="6">
      <t>ショウニン</t>
    </rPh>
    <rPh sb="6" eb="9">
      <t>シンセイショ</t>
    </rPh>
    <phoneticPr fontId="4"/>
  </si>
  <si>
    <t>１　処分財産</t>
    <rPh sb="2" eb="4">
      <t>ショブン</t>
    </rPh>
    <rPh sb="4" eb="6">
      <t>ザイサン</t>
    </rPh>
    <phoneticPr fontId="4"/>
  </si>
  <si>
    <t>２　取得金額</t>
    <rPh sb="2" eb="4">
      <t>シュトク</t>
    </rPh>
    <rPh sb="4" eb="6">
      <t>キンガク</t>
    </rPh>
    <phoneticPr fontId="4"/>
  </si>
  <si>
    <t>３　補助相当額</t>
    <rPh sb="2" eb="4">
      <t>ホジョ</t>
    </rPh>
    <rPh sb="4" eb="6">
      <t>ソウトウ</t>
    </rPh>
    <rPh sb="6" eb="7">
      <t>ガク</t>
    </rPh>
    <phoneticPr fontId="4"/>
  </si>
  <si>
    <t>４　評価額</t>
    <rPh sb="2" eb="5">
      <t>ヒョウカガク</t>
    </rPh>
    <phoneticPr fontId="4"/>
  </si>
  <si>
    <t>５　種類</t>
    <rPh sb="2" eb="4">
      <t>シュルイ</t>
    </rPh>
    <phoneticPr fontId="4"/>
  </si>
  <si>
    <t>６　構造または用途</t>
    <rPh sb="2" eb="4">
      <t>コウゾウ</t>
    </rPh>
    <rPh sb="7" eb="9">
      <t>ヨウト</t>
    </rPh>
    <phoneticPr fontId="4"/>
  </si>
  <si>
    <t>７　細目</t>
    <rPh sb="2" eb="4">
      <t>サイモク</t>
    </rPh>
    <phoneticPr fontId="4"/>
  </si>
  <si>
    <t>←補助事業等により取得し、又は効用の増加した財産の処分制限期間(平成二十年七月十一日)(厚生労働省告示第三百八十四号)の別表参照</t>
    <rPh sb="60" eb="62">
      <t>ベッピョウ</t>
    </rPh>
    <rPh sb="62" eb="64">
      <t>サンショウ</t>
    </rPh>
    <phoneticPr fontId="4"/>
  </si>
  <si>
    <t>８　処分制限期間</t>
    <rPh sb="2" eb="4">
      <t>ショブン</t>
    </rPh>
    <rPh sb="4" eb="6">
      <t>セイゲン</t>
    </rPh>
    <rPh sb="6" eb="8">
      <t>キカン</t>
    </rPh>
    <phoneticPr fontId="4"/>
  </si>
  <si>
    <t>９　経過年数</t>
    <rPh sb="2" eb="6">
      <t>ケイカネンスウ</t>
    </rPh>
    <phoneticPr fontId="4"/>
  </si>
  <si>
    <t>10　処分の内容</t>
    <rPh sb="3" eb="5">
      <t>ショブン</t>
    </rPh>
    <rPh sb="6" eb="8">
      <t>ナイヨウ</t>
    </rPh>
    <phoneticPr fontId="4"/>
  </si>
  <si>
    <t>11　処分予定年月日</t>
    <rPh sb="3" eb="5">
      <t>ショブン</t>
    </rPh>
    <rPh sb="5" eb="7">
      <t>ヨテイ</t>
    </rPh>
    <rPh sb="7" eb="10">
      <t>ネンガッピ</t>
    </rPh>
    <phoneticPr fontId="4"/>
  </si>
  <si>
    <t>12　経緯及び処分の理由</t>
    <rPh sb="3" eb="5">
      <t>ケイイ</t>
    </rPh>
    <rPh sb="5" eb="6">
      <t>オヨ</t>
    </rPh>
    <rPh sb="7" eb="9">
      <t>ショブン</t>
    </rPh>
    <rPh sb="10" eb="12">
      <t>リユウ</t>
    </rPh>
    <phoneticPr fontId="4"/>
  </si>
  <si>
    <t>13　添付資料</t>
    <rPh sb="3" eb="7">
      <t>テンプシリョウ</t>
    </rPh>
    <phoneticPr fontId="4"/>
  </si>
  <si>
    <t>処分財産の図面及び写真</t>
    <rPh sb="0" eb="2">
      <t>ショブン</t>
    </rPh>
    <rPh sb="2" eb="4">
      <t>ザイサン</t>
    </rPh>
    <rPh sb="5" eb="7">
      <t>ズメン</t>
    </rPh>
    <rPh sb="7" eb="8">
      <t>オヨ</t>
    </rPh>
    <rPh sb="9" eb="11">
      <t>シャシン</t>
    </rPh>
    <phoneticPr fontId="4"/>
  </si>
  <si>
    <t>保管されてない場合は交付額を確認できる</t>
    <phoneticPr fontId="4"/>
  </si>
  <si>
    <t>交付決定通知書及び確定通知書の写し</t>
    <phoneticPr fontId="4"/>
  </si>
  <si>
    <t>決算書等でも可</t>
    <rPh sb="0" eb="3">
      <t>ケッサンショ</t>
    </rPh>
    <rPh sb="3" eb="4">
      <t>ナド</t>
    </rPh>
    <rPh sb="6" eb="7">
      <t>カ</t>
    </rPh>
    <phoneticPr fontId="4"/>
  </si>
  <si>
    <t>その他参考となる資料</t>
    <rPh sb="2" eb="3">
      <t>タ</t>
    </rPh>
    <rPh sb="3" eb="5">
      <t>サンコウ</t>
    </rPh>
    <rPh sb="8" eb="10">
      <t>シリョウ</t>
    </rPh>
    <phoneticPr fontId="4"/>
  </si>
  <si>
    <t>年度に標記の補助金の交付を受け取得した財産を処分したいので、下記の</t>
    <rPh sb="0" eb="1">
      <t>ネン</t>
    </rPh>
    <rPh sb="1" eb="2">
      <t>ド</t>
    </rPh>
    <rPh sb="3" eb="5">
      <t>ヒョウキ</t>
    </rPh>
    <rPh sb="6" eb="9">
      <t>ホジョキン</t>
    </rPh>
    <rPh sb="10" eb="12">
      <t>コウフ</t>
    </rPh>
    <rPh sb="13" eb="14">
      <t>ウ</t>
    </rPh>
    <rPh sb="30" eb="32">
      <t>カキ</t>
    </rPh>
    <phoneticPr fontId="4"/>
  </si>
  <si>
    <t>とおり報告します。</t>
    <rPh sb="3" eb="5">
      <t>ホウコク</t>
    </rPh>
    <phoneticPr fontId="4"/>
  </si>
  <si>
    <t>←実績報告書から自動入力</t>
    <rPh sb="1" eb="5">
      <t>ジッセキホウコク</t>
    </rPh>
    <rPh sb="5" eb="6">
      <t>ショ</t>
    </rPh>
    <rPh sb="8" eb="12">
      <t>ジドウニ</t>
    </rPh>
    <phoneticPr fontId="4"/>
  </si>
  <si>
    <t>変更承認申請書</t>
    <rPh sb="0" eb="2">
      <t>ヘンコウ</t>
    </rPh>
    <rPh sb="2" eb="4">
      <t>ショウニン</t>
    </rPh>
    <rPh sb="4" eb="7">
      <t>シンセイショ</t>
    </rPh>
    <phoneticPr fontId="4"/>
  </si>
  <si>
    <t>事業中止（廃止）承認申請書</t>
    <rPh sb="0" eb="2">
      <t>ジギョウ</t>
    </rPh>
    <rPh sb="2" eb="4">
      <t>チュウシ</t>
    </rPh>
    <rPh sb="5" eb="7">
      <t>ハイシ</t>
    </rPh>
    <rPh sb="8" eb="10">
      <t>ショウニン</t>
    </rPh>
    <rPh sb="10" eb="13">
      <t>シンセイショ</t>
    </rPh>
    <phoneticPr fontId="4"/>
  </si>
  <si>
    <t>事前着手届</t>
    <rPh sb="0" eb="4">
      <t>ジゼンチ</t>
    </rPh>
    <rPh sb="4" eb="5">
      <t>トドケ</t>
    </rPh>
    <phoneticPr fontId="4"/>
  </si>
  <si>
    <t>（様式第８号）</t>
    <rPh sb="1" eb="3">
      <t>ヨウシキ</t>
    </rPh>
    <rPh sb="3" eb="4">
      <t>ダイ</t>
    </rPh>
    <rPh sb="5" eb="6">
      <t>ゴウ</t>
    </rPh>
    <phoneticPr fontId="4"/>
  </si>
  <si>
    <t>（様式第８－１号）</t>
    <phoneticPr fontId="4"/>
  </si>
  <si>
    <t>（様式第８－２号）</t>
    <phoneticPr fontId="4"/>
  </si>
  <si>
    <t>（様式第１－２号）</t>
    <phoneticPr fontId="4"/>
  </si>
  <si>
    <t>（様式第１－１号）</t>
    <phoneticPr fontId="4"/>
  </si>
  <si>
    <t>（様式第９号）</t>
    <rPh sb="1" eb="3">
      <t>ヨウシキ</t>
    </rPh>
    <rPh sb="3" eb="4">
      <t>ダイ</t>
    </rPh>
    <rPh sb="5" eb="6">
      <t>ゴウ</t>
    </rPh>
    <phoneticPr fontId="4"/>
  </si>
  <si>
    <t>（様式第９－１号）</t>
    <phoneticPr fontId="4"/>
  </si>
  <si>
    <t>（様式第10号）</t>
    <rPh sb="1" eb="3">
      <t>ヨウシキ</t>
    </rPh>
    <rPh sb="3" eb="4">
      <t>ダイ</t>
    </rPh>
    <rPh sb="6" eb="7">
      <t>ゴウ</t>
    </rPh>
    <phoneticPr fontId="4"/>
  </si>
  <si>
    <t>（様式第11号）</t>
    <rPh sb="1" eb="3">
      <t>ヨウシキ</t>
    </rPh>
    <rPh sb="3" eb="4">
      <t>ダイ</t>
    </rPh>
    <rPh sb="6" eb="7">
      <t>ゴウ</t>
    </rPh>
    <phoneticPr fontId="4"/>
  </si>
  <si>
    <t>交付申請額
（⑤の千円未満切捨）</t>
    <rPh sb="0" eb="2">
      <t>コウフ</t>
    </rPh>
    <rPh sb="2" eb="4">
      <t>シンセイ</t>
    </rPh>
    <rPh sb="9" eb="11">
      <t>センエン</t>
    </rPh>
    <rPh sb="11" eb="13">
      <t>ミマン</t>
    </rPh>
    <rPh sb="13" eb="15">
      <t>キリステ</t>
    </rPh>
    <phoneticPr fontId="4"/>
  </si>
  <si>
    <t>　標記事業に係る契約・発注等は全て完了しており、４　精算見込額どおり</t>
    <rPh sb="1" eb="3">
      <t>ヒョウキ</t>
    </rPh>
    <rPh sb="3" eb="5">
      <t>ジギョウ</t>
    </rPh>
    <rPh sb="6" eb="7">
      <t>カカ</t>
    </rPh>
    <rPh sb="8" eb="10">
      <t>ケイヤク</t>
    </rPh>
    <rPh sb="11" eb="13">
      <t>ハッチュウ</t>
    </rPh>
    <rPh sb="13" eb="14">
      <t>ナド</t>
    </rPh>
    <rPh sb="15" eb="16">
      <t>スベ</t>
    </rPh>
    <rPh sb="17" eb="19">
      <t>カンリョウ</t>
    </rPh>
    <rPh sb="26" eb="28">
      <t>セイサン</t>
    </rPh>
    <rPh sb="28" eb="30">
      <t>ミコミ</t>
    </rPh>
    <rPh sb="30" eb="31">
      <t>ガク</t>
    </rPh>
    <phoneticPr fontId="4"/>
  </si>
  <si>
    <t>事業所・施設別精算見込額一覧表（様式第８－１号）</t>
    <rPh sb="0" eb="3">
      <t>ジギョウショ</t>
    </rPh>
    <rPh sb="4" eb="6">
      <t>シセツ</t>
    </rPh>
    <rPh sb="6" eb="7">
      <t>ベツ</t>
    </rPh>
    <rPh sb="7" eb="9">
      <t>セイサン</t>
    </rPh>
    <rPh sb="9" eb="11">
      <t>ミコミ</t>
    </rPh>
    <rPh sb="11" eb="12">
      <t>ガク</t>
    </rPh>
    <rPh sb="12" eb="14">
      <t>イチラン</t>
    </rPh>
    <rPh sb="14" eb="15">
      <t>ヒョウ</t>
    </rPh>
    <phoneticPr fontId="4"/>
  </si>
  <si>
    <t>事業実施見込書（様式第８－２号）</t>
    <rPh sb="0" eb="2">
      <t>ジギョウ</t>
    </rPh>
    <rPh sb="2" eb="4">
      <t>ジッシ</t>
    </rPh>
    <rPh sb="4" eb="6">
      <t>ミコミ</t>
    </rPh>
    <rPh sb="6" eb="7">
      <t>ショ</t>
    </rPh>
    <phoneticPr fontId="4"/>
  </si>
  <si>
    <t>　１つでも違っている場合は様式８－１の精算見込額を記入</t>
    <rPh sb="5" eb="6">
      <t>チガ</t>
    </rPh>
    <rPh sb="10" eb="12">
      <t>バアイ</t>
    </rPh>
    <rPh sb="13" eb="15">
      <t>ヨウシキ</t>
    </rPh>
    <rPh sb="19" eb="21">
      <t>セイサン</t>
    </rPh>
    <rPh sb="21" eb="23">
      <t>ミコミ</t>
    </rPh>
    <rPh sb="23" eb="24">
      <t>ガク</t>
    </rPh>
    <rPh sb="25" eb="27">
      <t>キニュウ</t>
    </rPh>
    <phoneticPr fontId="4"/>
  </si>
  <si>
    <r>
      <t xml:space="preserve">交付申請額
</t>
    </r>
    <r>
      <rPr>
        <sz val="10"/>
        <rFont val="ＭＳ Ｐゴシック"/>
        <family val="3"/>
        <charset val="128"/>
      </rPr>
      <t>（⑤の千円未満切捨）</t>
    </r>
    <rPh sb="0" eb="2">
      <t>コウフ</t>
    </rPh>
    <rPh sb="2" eb="4">
      <t>シンセイ</t>
    </rPh>
    <rPh sb="9" eb="11">
      <t>センエン</t>
    </rPh>
    <rPh sb="11" eb="13">
      <t>ミマン</t>
    </rPh>
    <rPh sb="13" eb="15">
      <t>キリステ</t>
    </rPh>
    <phoneticPr fontId="4"/>
  </si>
  <si>
    <r>
      <t xml:space="preserve">選定額’（⑥）
</t>
    </r>
    <r>
      <rPr>
        <sz val="10"/>
        <rFont val="ＭＳ Ｐゴシック"/>
        <family val="3"/>
        <charset val="128"/>
      </rPr>
      <t>（⑤の千円未満切捨）</t>
    </r>
    <rPh sb="0" eb="2">
      <t>センテイ</t>
    </rPh>
    <rPh sb="2" eb="3">
      <t>ガク</t>
    </rPh>
    <rPh sb="11" eb="13">
      <t>センエン</t>
    </rPh>
    <rPh sb="13" eb="15">
      <t>ミマン</t>
    </rPh>
    <rPh sb="15" eb="17">
      <t>キリステ</t>
    </rPh>
    <phoneticPr fontId="4"/>
  </si>
  <si>
    <t>交付決定額（⑦）</t>
    <rPh sb="0" eb="4">
      <t>コウフケッテイ</t>
    </rPh>
    <rPh sb="4" eb="5">
      <t>ガク</t>
    </rPh>
    <phoneticPr fontId="4"/>
  </si>
  <si>
    <r>
      <t xml:space="preserve">精算見込額
</t>
    </r>
    <r>
      <rPr>
        <sz val="10"/>
        <rFont val="ＭＳ Ｐゴシック"/>
        <family val="3"/>
        <charset val="128"/>
      </rPr>
      <t>(⑥と⑦を比較して
少ない方の額)</t>
    </r>
    <rPh sb="0" eb="2">
      <t>セイサン</t>
    </rPh>
    <rPh sb="2" eb="4">
      <t>ミコ</t>
    </rPh>
    <rPh sb="4" eb="5">
      <t>ガク</t>
    </rPh>
    <phoneticPr fontId="4"/>
  </si>
  <si>
    <r>
      <t xml:space="preserve">精算額
</t>
    </r>
    <r>
      <rPr>
        <sz val="10"/>
        <rFont val="ＭＳ Ｐゴシック"/>
        <family val="3"/>
        <charset val="128"/>
      </rPr>
      <t>(⑥と⑦を比較して
少ない方の額)</t>
    </r>
    <rPh sb="0" eb="2">
      <t>セイサン</t>
    </rPh>
    <rPh sb="2" eb="3">
      <t>ガク</t>
    </rPh>
    <phoneticPr fontId="4"/>
  </si>
  <si>
    <t>適合を確認した省エネ設備納入・工事事業者名</t>
    <rPh sb="0" eb="2">
      <t>テキゴウ</t>
    </rPh>
    <rPh sb="3" eb="5">
      <t>カクニン</t>
    </rPh>
    <phoneticPr fontId="4"/>
  </si>
  <si>
    <t>←申請額一覧表から自動入力</t>
    <rPh sb="1" eb="4">
      <t>シンセイガク</t>
    </rPh>
    <rPh sb="4" eb="6">
      <t>イチラン</t>
    </rPh>
    <rPh sb="6" eb="7">
      <t>ヒョウ</t>
    </rPh>
    <rPh sb="9" eb="13">
      <t>ジドウニュウリョク</t>
    </rPh>
    <phoneticPr fontId="4"/>
  </si>
  <si>
    <t>株式会社○○電気</t>
    <rPh sb="0" eb="4">
      <t>カブシキカイシャ</t>
    </rPh>
    <rPh sb="6" eb="8">
      <t>デンキ</t>
    </rPh>
    <phoneticPr fontId="4"/>
  </si>
  <si>
    <t>←請求書発行日を記入</t>
    <rPh sb="1" eb="3">
      <t>セイキュウ</t>
    </rPh>
    <rPh sb="4" eb="6">
      <t>ハッコウ</t>
    </rPh>
    <rPh sb="6" eb="7">
      <t>ビ</t>
    </rPh>
    <rPh sb="8" eb="10">
      <t>キニュウ</t>
    </rPh>
    <phoneticPr fontId="4"/>
  </si>
  <si>
    <t>←届いた額の確定の通知の右上に書いてある日付、文書番号を記入</t>
    <rPh sb="1" eb="2">
      <t>トド</t>
    </rPh>
    <rPh sb="4" eb="5">
      <t>ガク</t>
    </rPh>
    <rPh sb="6" eb="8">
      <t>カクテイ</t>
    </rPh>
    <rPh sb="9" eb="11">
      <t>ツウチ</t>
    </rPh>
    <rPh sb="12" eb="14">
      <t>ミギウエ</t>
    </rPh>
    <rPh sb="15" eb="16">
      <t>カ</t>
    </rPh>
    <rPh sb="20" eb="22">
      <t>ヒヅケ</t>
    </rPh>
    <rPh sb="23" eb="27">
      <t>ブンショバンゴウ</t>
    </rPh>
    <rPh sb="28" eb="30">
      <t>キニュウ</t>
    </rPh>
    <phoneticPr fontId="4"/>
  </si>
  <si>
    <t>　交付決定通知の日付、文書番号ではないので注意</t>
    <rPh sb="1" eb="5">
      <t>コウフケッテイ</t>
    </rPh>
    <rPh sb="5" eb="7">
      <t>ツウチ</t>
    </rPh>
    <rPh sb="8" eb="10">
      <t>ヒヅケ</t>
    </rPh>
    <rPh sb="11" eb="15">
      <t>ブンシ</t>
    </rPh>
    <rPh sb="21" eb="23">
      <t>チュウイ</t>
    </rPh>
    <phoneticPr fontId="4"/>
  </si>
  <si>
    <t>　交付申請額と交付決定額と異なる場合は要修正</t>
    <rPh sb="1" eb="5">
      <t>コウフシンセイ</t>
    </rPh>
    <rPh sb="5" eb="6">
      <t>ガク</t>
    </rPh>
    <rPh sb="7" eb="11">
      <t>コウフケッテイ</t>
    </rPh>
    <rPh sb="11" eb="12">
      <t>ガク</t>
    </rPh>
    <rPh sb="13" eb="14">
      <t>コト</t>
    </rPh>
    <rPh sb="16" eb="18">
      <t>バアイ</t>
    </rPh>
    <rPh sb="19" eb="22">
      <t>ヨウシュウセイ</t>
    </rPh>
    <phoneticPr fontId="4"/>
  </si>
  <si>
    <t>←入力必要　債権者登録申出書・通帳と名義を一致させてください。</t>
    <rPh sb="1" eb="3">
      <t>ニュウリョク</t>
    </rPh>
    <rPh sb="3" eb="5">
      <t>ヒツヨウ</t>
    </rPh>
    <phoneticPr fontId="4"/>
  </si>
  <si>
    <t>←自動入力</t>
    <rPh sb="1" eb="5">
      <t>ジドウニ</t>
    </rPh>
    <phoneticPr fontId="4"/>
  </si>
  <si>
    <t>税金の滞納がない。</t>
    <rPh sb="0" eb="2">
      <t>ゼイキン</t>
    </rPh>
    <rPh sb="3" eb="5">
      <t>タイノウ</t>
    </rPh>
    <phoneticPr fontId="1"/>
  </si>
  <si>
    <t>交付要綱第９条各号に定める交付条件をすべて遵守する。</t>
    <rPh sb="6" eb="7">
      <t>ジョウ</t>
    </rPh>
    <rPh sb="13" eb="15">
      <t>コウフ</t>
    </rPh>
    <rPh sb="15" eb="17">
      <t>ジョウケン</t>
    </rPh>
    <rPh sb="21" eb="23">
      <t>ジュンシュ</t>
    </rPh>
    <phoneticPr fontId="1"/>
  </si>
  <si>
    <t>（様式第９－２号）</t>
    <phoneticPr fontId="4"/>
  </si>
  <si>
    <r>
      <t>適合確認</t>
    </r>
    <r>
      <rPr>
        <sz val="12"/>
        <color rgb="FFFF0000"/>
        <rFont val="ＭＳ Ｐゴシック"/>
        <family val="3"/>
        <charset val="128"/>
      </rPr>
      <t>及び契約した</t>
    </r>
    <r>
      <rPr>
        <sz val="12"/>
        <rFont val="ＭＳ Ｐゴシック"/>
        <family val="3"/>
        <charset val="128"/>
      </rPr>
      <t>省エネ設備納入・工事事業者名</t>
    </r>
    <rPh sb="0" eb="4">
      <t>テキゴウカクニン</t>
    </rPh>
    <rPh sb="4" eb="5">
      <t>オヨ</t>
    </rPh>
    <rPh sb="6" eb="8">
      <t>ケイヤク</t>
    </rPh>
    <rPh sb="10" eb="11">
      <t>ショウ</t>
    </rPh>
    <phoneticPr fontId="4"/>
  </si>
  <si>
    <t>非常時用照明器具（非常灯・誘導灯）</t>
    <phoneticPr fontId="4"/>
  </si>
  <si>
    <t>提出書類</t>
    <rPh sb="0" eb="4">
      <t>テイシュツショルイ</t>
    </rPh>
    <phoneticPr fontId="4"/>
  </si>
  <si>
    <t>交付申請書</t>
    <rPh sb="0" eb="5">
      <t>コウフシンセイショ</t>
    </rPh>
    <phoneticPr fontId="4"/>
  </si>
  <si>
    <t>（様式第１－２号）</t>
  </si>
  <si>
    <t>（様式第１－３号）</t>
  </si>
  <si>
    <t>書類の提出先</t>
    <rPh sb="0" eb="2">
      <t>ショルイ</t>
    </rPh>
    <rPh sb="3" eb="6">
      <t>テイシュツサキ</t>
    </rPh>
    <phoneticPr fontId="4"/>
  </si>
  <si>
    <t>※原則メールにてご提出ください。</t>
    <phoneticPr fontId="4"/>
  </si>
  <si>
    <t>建物の平面図、設備更新等の内容がわかる概略図等（設置場所に印を付ける）</t>
    <phoneticPr fontId="4"/>
  </si>
  <si>
    <t>事前着手届</t>
    <rPh sb="0" eb="4">
      <t>ジゼンチャ</t>
    </rPh>
    <rPh sb="4" eb="5">
      <t>トド</t>
    </rPh>
    <phoneticPr fontId="4"/>
  </si>
  <si>
    <t>交付決定後、対象経費が20パーセント以上変動した</t>
    <rPh sb="0" eb="4">
      <t>コウフケッテイ</t>
    </rPh>
    <rPh sb="4" eb="5">
      <t>ゴ</t>
    </rPh>
    <rPh sb="6" eb="8">
      <t>タイショウ</t>
    </rPh>
    <rPh sb="8" eb="10">
      <t>ケイヒ</t>
    </rPh>
    <rPh sb="18" eb="20">
      <t>イジョウ</t>
    </rPh>
    <rPh sb="20" eb="22">
      <t>ヘンドウ</t>
    </rPh>
    <phoneticPr fontId="4"/>
  </si>
  <si>
    <t>状況</t>
    <rPh sb="0" eb="2">
      <t>ジョウキョウ</t>
    </rPh>
    <phoneticPr fontId="4"/>
  </si>
  <si>
    <t>交付決定後、20日以内に申請を取り下げる</t>
    <rPh sb="0" eb="4">
      <t>コウフケッテイ</t>
    </rPh>
    <rPh sb="4" eb="5">
      <t>ゴ</t>
    </rPh>
    <rPh sb="8" eb="9">
      <t>ヒ</t>
    </rPh>
    <rPh sb="9" eb="11">
      <t>イナイ</t>
    </rPh>
    <rPh sb="12" eb="14">
      <t>シンセイ</t>
    </rPh>
    <rPh sb="15" eb="16">
      <t>ト</t>
    </rPh>
    <rPh sb="17" eb="18">
      <t>サ</t>
    </rPh>
    <phoneticPr fontId="4"/>
  </si>
  <si>
    <t>事業を中止または廃止する</t>
    <phoneticPr fontId="4"/>
  </si>
  <si>
    <t>事業が交付申請書に記載した期間内に完了しない見込みとなった</t>
    <rPh sb="3" eb="8">
      <t>コウフシンセイショ</t>
    </rPh>
    <rPh sb="9" eb="11">
      <t>キサイ</t>
    </rPh>
    <rPh sb="22" eb="24">
      <t>ミコ</t>
    </rPh>
    <phoneticPr fontId="4"/>
  </si>
  <si>
    <t>事業所・施設別精算額一覧表（様式第９－１号）</t>
    <rPh sb="0" eb="3">
      <t>ジギョウショ</t>
    </rPh>
    <rPh sb="4" eb="6">
      <t>シセツ</t>
    </rPh>
    <rPh sb="6" eb="7">
      <t>ベツ</t>
    </rPh>
    <rPh sb="7" eb="9">
      <t>セイサン</t>
    </rPh>
    <rPh sb="9" eb="10">
      <t>ガク</t>
    </rPh>
    <rPh sb="10" eb="12">
      <t>イチラン</t>
    </rPh>
    <rPh sb="12" eb="13">
      <t>ヒョウ</t>
    </rPh>
    <phoneticPr fontId="4"/>
  </si>
  <si>
    <t>事業実施結果報告書（様式第９－２号）</t>
    <rPh sb="0" eb="2">
      <t>ジギョウ</t>
    </rPh>
    <rPh sb="2" eb="4">
      <t>ジッシ</t>
    </rPh>
    <rPh sb="4" eb="6">
      <t>ケッカ</t>
    </rPh>
    <rPh sb="6" eb="9">
      <t>ホウコクショ</t>
    </rPh>
    <rPh sb="8" eb="9">
      <t>ショ</t>
    </rPh>
    <phoneticPr fontId="4"/>
  </si>
  <si>
    <t>※以下は交付申請時の見積額と実際の契約額が違っている場合に添付</t>
    <rPh sb="0" eb="2">
      <t>イカ</t>
    </rPh>
    <rPh sb="4" eb="6">
      <t>コウフ</t>
    </rPh>
    <rPh sb="6" eb="9">
      <t>シンセイジ</t>
    </rPh>
    <rPh sb="10" eb="12">
      <t>ミツモリ</t>
    </rPh>
    <rPh sb="11" eb="12">
      <t>ガク</t>
    </rPh>
    <rPh sb="14" eb="16">
      <t>ジッサイ</t>
    </rPh>
    <rPh sb="17" eb="19">
      <t>ケイヤク</t>
    </rPh>
    <rPh sb="18" eb="19">
      <t>ガク</t>
    </rPh>
    <rPh sb="20" eb="21">
      <t>チガ</t>
    </rPh>
    <rPh sb="25" eb="27">
      <t>バアイ</t>
    </rPh>
    <rPh sb="28" eb="30">
      <t>テンプ</t>
    </rPh>
    <phoneticPr fontId="4"/>
  </si>
  <si>
    <t>契約書・発注書等の写し</t>
    <rPh sb="0" eb="3">
      <t>ケイヤクショ</t>
    </rPh>
    <rPh sb="4" eb="7">
      <t>ハッチュウショ</t>
    </rPh>
    <rPh sb="7" eb="8">
      <t>ナド</t>
    </rPh>
    <rPh sb="9" eb="10">
      <t>ウツ</t>
    </rPh>
    <phoneticPr fontId="4"/>
  </si>
  <si>
    <t>見積書・見積内訳書の写し</t>
    <rPh sb="10" eb="11">
      <t>ウツ</t>
    </rPh>
    <phoneticPr fontId="4"/>
  </si>
  <si>
    <t>事業実施結果報告書</t>
    <rPh sb="0" eb="2">
      <t>ジギョウ</t>
    </rPh>
    <rPh sb="2" eb="4">
      <t>ジッシ</t>
    </rPh>
    <rPh sb="4" eb="6">
      <t>ケッカ</t>
    </rPh>
    <rPh sb="6" eb="9">
      <t>ホウコクショ</t>
    </rPh>
    <rPh sb="8" eb="9">
      <t>ショ</t>
    </rPh>
    <phoneticPr fontId="4"/>
  </si>
  <si>
    <t>（様式第９－２号）</t>
  </si>
  <si>
    <t>補助金交付請求書</t>
    <rPh sb="0" eb="3">
      <t>ホジョキン</t>
    </rPh>
    <rPh sb="3" eb="5">
      <t>コウフ</t>
    </rPh>
    <rPh sb="5" eb="8">
      <t>セイキュウショ</t>
    </rPh>
    <phoneticPr fontId="4"/>
  </si>
  <si>
    <t>財産処分承認申請書</t>
    <phoneticPr fontId="4"/>
  </si>
  <si>
    <t>交付決定前に事前着手する</t>
    <rPh sb="0" eb="4">
      <t>コウフケッテイ</t>
    </rPh>
    <rPh sb="4" eb="5">
      <t>マエ</t>
    </rPh>
    <phoneticPr fontId="4"/>
  </si>
  <si>
    <t>補助金額の確定通知書が届いた</t>
    <rPh sb="0" eb="4">
      <t>ホジョキンガク</t>
    </rPh>
    <rPh sb="5" eb="7">
      <t>カクテイ</t>
    </rPh>
    <rPh sb="7" eb="10">
      <t>ツウチショ</t>
    </rPh>
    <rPh sb="11" eb="12">
      <t>トド</t>
    </rPh>
    <phoneticPr fontId="4"/>
  </si>
  <si>
    <t>補助を受けて取得した財産を処分、売渡、譲渡、貸付、担保に供する</t>
    <rPh sb="0" eb="2">
      <t>ホジョ</t>
    </rPh>
    <rPh sb="3" eb="4">
      <t>ウ</t>
    </rPh>
    <rPh sb="6" eb="8">
      <t>シュトク</t>
    </rPh>
    <rPh sb="10" eb="12">
      <t>ザイサン</t>
    </rPh>
    <rPh sb="13" eb="15">
      <t>ショブン</t>
    </rPh>
    <rPh sb="16" eb="18">
      <t>ウリワタシ</t>
    </rPh>
    <rPh sb="19" eb="21">
      <t>ジョウト</t>
    </rPh>
    <rPh sb="22" eb="24">
      <t>カシツケ</t>
    </rPh>
    <rPh sb="25" eb="27">
      <t>タンポ</t>
    </rPh>
    <rPh sb="28" eb="29">
      <t>キョウ</t>
    </rPh>
    <phoneticPr fontId="4"/>
  </si>
  <si>
    <t>規格及び省エネルギーに関する基準等を満たしていることがわかる資料</t>
    <rPh sb="0" eb="2">
      <t>キカク</t>
    </rPh>
    <rPh sb="2" eb="3">
      <t>オヨ</t>
    </rPh>
    <rPh sb="18" eb="19">
      <t>ミ</t>
    </rPh>
    <rPh sb="30" eb="32">
      <t>シリョウ</t>
    </rPh>
    <phoneticPr fontId="4"/>
  </si>
  <si>
    <t>業務用ＬＥＤ照明器具</t>
    <phoneticPr fontId="4"/>
  </si>
  <si>
    <t>一般用ＬＥＤ照明器具</t>
    <phoneticPr fontId="4"/>
  </si>
  <si>
    <t>高性能ボイラ</t>
    <rPh sb="0" eb="3">
      <t>コウセイノウ</t>
    </rPh>
    <phoneticPr fontId="3"/>
  </si>
  <si>
    <t>変圧器</t>
    <phoneticPr fontId="4"/>
  </si>
  <si>
    <t>断熱材</t>
    <rPh sb="0" eb="3">
      <t>ダンネツザイ</t>
    </rPh>
    <phoneticPr fontId="4"/>
  </si>
  <si>
    <t>窓</t>
    <rPh sb="0" eb="1">
      <t>マド</t>
    </rPh>
    <phoneticPr fontId="4"/>
  </si>
  <si>
    <t>補助対象外経費の内訳、積算
按分時の積算</t>
    <rPh sb="0" eb="2">
      <t>ホジョ</t>
    </rPh>
    <rPh sb="2" eb="4">
      <t>タイショウ</t>
    </rPh>
    <rPh sb="4" eb="5">
      <t>ガイ</t>
    </rPh>
    <rPh sb="5" eb="7">
      <t>ケイヒ</t>
    </rPh>
    <rPh sb="8" eb="10">
      <t>ウチワケ</t>
    </rPh>
    <rPh sb="11" eb="13">
      <t>セキサン</t>
    </rPh>
    <rPh sb="14" eb="16">
      <t>アンブン</t>
    </rPh>
    <rPh sb="16" eb="17">
      <t>ジ</t>
    </rPh>
    <rPh sb="18" eb="20">
      <t>セキサン</t>
    </rPh>
    <phoneticPr fontId="4"/>
  </si>
  <si>
    <t>所要額調書</t>
    <rPh sb="0" eb="3">
      <t>ショヨウガク</t>
    </rPh>
    <rPh sb="3" eb="5">
      <t>チョウショ</t>
    </rPh>
    <phoneticPr fontId="4"/>
  </si>
  <si>
    <t>精算額調書</t>
    <rPh sb="0" eb="3">
      <t>セイサンガク</t>
    </rPh>
    <rPh sb="3" eb="5">
      <t>チョウショ</t>
    </rPh>
    <phoneticPr fontId="4"/>
  </si>
  <si>
    <t>所要額調書　※交付申請時の見積額と実際の契約額が違っている場合に必要</t>
    <rPh sb="0" eb="3">
      <t>ショヨウガク</t>
    </rPh>
    <rPh sb="3" eb="5">
      <t>チョウショ</t>
    </rPh>
    <rPh sb="7" eb="12">
      <t>コウフシンセイジ</t>
    </rPh>
    <rPh sb="13" eb="15">
      <t>ミツモリ</t>
    </rPh>
    <rPh sb="17" eb="19">
      <t>ジッサイ</t>
    </rPh>
    <rPh sb="32" eb="34">
      <t>ヒツヨウ</t>
    </rPh>
    <phoneticPr fontId="4"/>
  </si>
  <si>
    <t>事業実施計画書　※交付申請時の見積額と実際の契約額が違っている場合に必要</t>
    <rPh sb="0" eb="2">
      <t>ジギョウ</t>
    </rPh>
    <rPh sb="2" eb="4">
      <t>ジッシ</t>
    </rPh>
    <rPh sb="4" eb="6">
      <t>ケイカク</t>
    </rPh>
    <rPh sb="6" eb="7">
      <t>ショ</t>
    </rPh>
    <rPh sb="9" eb="14">
      <t>コウ</t>
    </rPh>
    <rPh sb="19" eb="21">
      <t>ジッサイ</t>
    </rPh>
    <rPh sb="34" eb="36">
      <t>ヒツヨウ</t>
    </rPh>
    <phoneticPr fontId="4"/>
  </si>
  <si>
    <t>事業実施計画書</t>
    <rPh sb="0" eb="4">
      <t>ジギョウジッシ</t>
    </rPh>
    <rPh sb="4" eb="6">
      <t>ケイカク</t>
    </rPh>
    <rPh sb="6" eb="7">
      <t>ショ</t>
    </rPh>
    <phoneticPr fontId="4"/>
  </si>
  <si>
    <t>精算額調書</t>
    <rPh sb="0" eb="5">
      <t>セイサンガクチ</t>
    </rPh>
    <phoneticPr fontId="4"/>
  </si>
  <si>
    <t>請求額</t>
    <rPh sb="0" eb="3">
      <t>セイキュウガク</t>
    </rPh>
    <phoneticPr fontId="4"/>
  </si>
  <si>
    <r>
      <t xml:space="preserve">選定額（⑤）
</t>
    </r>
    <r>
      <rPr>
        <sz val="10"/>
        <rFont val="ＭＳ Ｐゴシック"/>
        <family val="3"/>
        <charset val="128"/>
      </rPr>
      <t>(②と③+④を比較して少ない方の額)</t>
    </r>
    <phoneticPr fontId="4"/>
  </si>
  <si>
    <t>省エネ効果
（年間想定削減電気量・燃料費、
太陽光の場合は年間想定発電量）
※概算額で構わないので、できる限り記載すること</t>
    <rPh sb="0" eb="1">
      <t>ショウ</t>
    </rPh>
    <rPh sb="3" eb="5">
      <t>コウカ</t>
    </rPh>
    <rPh sb="7" eb="9">
      <t>ネンカン</t>
    </rPh>
    <rPh sb="11" eb="13">
      <t>サクゲン</t>
    </rPh>
    <rPh sb="13" eb="16">
      <t>デンキリョウ</t>
    </rPh>
    <rPh sb="17" eb="20">
      <t>ネンリョウヒ</t>
    </rPh>
    <rPh sb="22" eb="25">
      <t>タイヨウコウ</t>
    </rPh>
    <rPh sb="26" eb="28">
      <t>バアイ</t>
    </rPh>
    <rPh sb="29" eb="31">
      <t>ネンカン</t>
    </rPh>
    <rPh sb="33" eb="36">
      <t>ハツデンリョウ</t>
    </rPh>
    <rPh sb="39" eb="42">
      <t>ガイサンガク</t>
    </rPh>
    <rPh sb="43" eb="44">
      <t>カマ</t>
    </rPh>
    <rPh sb="53" eb="54">
      <t>カギ</t>
    </rPh>
    <rPh sb="55" eb="57">
      <t>キサイ</t>
    </rPh>
    <phoneticPr fontId="4"/>
  </si>
  <si>
    <t>交付申請文書番号</t>
    <rPh sb="0" eb="4">
      <t>コウフシンセイ</t>
    </rPh>
    <rPh sb="4" eb="8">
      <t>ブンショバンゴウ</t>
    </rPh>
    <phoneticPr fontId="5"/>
  </si>
  <si>
    <t>交付申請日</t>
    <rPh sb="0" eb="4">
      <t>コウフシンセイ</t>
    </rPh>
    <rPh sb="4" eb="5">
      <t>ビ</t>
    </rPh>
    <phoneticPr fontId="5"/>
  </si>
  <si>
    <t>法人</t>
    <rPh sb="0" eb="2">
      <t>ホウジン</t>
    </rPh>
    <phoneticPr fontId="5"/>
  </si>
  <si>
    <t>代表者</t>
    <rPh sb="0" eb="3">
      <t>ダイヒョウシャ</t>
    </rPh>
    <phoneticPr fontId="5"/>
  </si>
  <si>
    <t>着手予定日</t>
    <rPh sb="0" eb="2">
      <t>チャクシュ</t>
    </rPh>
    <rPh sb="2" eb="5">
      <t>ヨテイビ</t>
    </rPh>
    <phoneticPr fontId="5"/>
  </si>
  <si>
    <t>完了予定日</t>
    <rPh sb="0" eb="2">
      <t>カンリョウ</t>
    </rPh>
    <rPh sb="2" eb="5">
      <t>ヨテイビ</t>
    </rPh>
    <phoneticPr fontId="5"/>
  </si>
  <si>
    <t>導入する設備の種別</t>
    <rPh sb="0" eb="2">
      <t>ドウニュウ</t>
    </rPh>
    <rPh sb="4" eb="6">
      <t>セツビ</t>
    </rPh>
    <rPh sb="7" eb="9">
      <t>シュベツ</t>
    </rPh>
    <phoneticPr fontId="5"/>
  </si>
  <si>
    <t>対象外/対象</t>
    <rPh sb="0" eb="3">
      <t>タイショウガイ</t>
    </rPh>
    <rPh sb="4" eb="6">
      <t>タイショウ</t>
    </rPh>
    <phoneticPr fontId="4"/>
  </si>
  <si>
    <t>所要額調書と一致</t>
    <rPh sb="0" eb="3">
      <t>ショヨウガク</t>
    </rPh>
    <rPh sb="3" eb="5">
      <t>チョウショ</t>
    </rPh>
    <rPh sb="6" eb="8">
      <t>イッチ</t>
    </rPh>
    <phoneticPr fontId="4"/>
  </si>
  <si>
    <t>補助対象経費≧申請下限額</t>
    <rPh sb="0" eb="4">
      <t>ホジョタイショウ</t>
    </rPh>
    <rPh sb="4" eb="6">
      <t>ケイヒ</t>
    </rPh>
    <rPh sb="7" eb="9">
      <t>シンセイ</t>
    </rPh>
    <rPh sb="9" eb="12">
      <t>カゲンガク</t>
    </rPh>
    <phoneticPr fontId="4"/>
  </si>
  <si>
    <t>郵便番号</t>
    <rPh sb="0" eb="4">
      <t>ユウビンバ</t>
    </rPh>
    <phoneticPr fontId="5"/>
  </si>
  <si>
    <t>住所</t>
    <rPh sb="0" eb="2">
      <t>ジュウショ</t>
    </rPh>
    <phoneticPr fontId="5"/>
  </si>
  <si>
    <t>封筒宛先1</t>
    <rPh sb="0" eb="2">
      <t>フウトウ</t>
    </rPh>
    <rPh sb="2" eb="4">
      <t>アテサキ</t>
    </rPh>
    <phoneticPr fontId="5"/>
  </si>
  <si>
    <t>封筒宛先2</t>
    <rPh sb="0" eb="2">
      <t>フウトウ</t>
    </rPh>
    <rPh sb="2" eb="4">
      <t>アテサキ</t>
    </rPh>
    <phoneticPr fontId="5"/>
  </si>
  <si>
    <t>交付申請文書番号</t>
    <rPh sb="0" eb="4">
      <t>コウフシンセイ</t>
    </rPh>
    <rPh sb="4" eb="8">
      <t>ブンショバンゴウ</t>
    </rPh>
    <phoneticPr fontId="4"/>
  </si>
  <si>
    <t>交付申請日</t>
    <rPh sb="0" eb="4">
      <t>コウフシンセイ</t>
    </rPh>
    <rPh sb="4" eb="5">
      <t>ビ</t>
    </rPh>
    <phoneticPr fontId="4"/>
  </si>
  <si>
    <t>法人</t>
    <rPh sb="0" eb="2">
      <t>ホウジン</t>
    </rPh>
    <phoneticPr fontId="4"/>
  </si>
  <si>
    <t>代表者</t>
    <rPh sb="0" eb="3">
      <t>ダイヒョウシャ</t>
    </rPh>
    <phoneticPr fontId="4"/>
  </si>
  <si>
    <t>着手予定日</t>
    <rPh sb="0" eb="2">
      <t>チャクシュ</t>
    </rPh>
    <rPh sb="2" eb="5">
      <t>ヨテイビ</t>
    </rPh>
    <phoneticPr fontId="4"/>
  </si>
  <si>
    <t>完了予定日</t>
    <rPh sb="0" eb="2">
      <t>カンリョウ</t>
    </rPh>
    <rPh sb="2" eb="5">
      <t>ヨテイビ</t>
    </rPh>
    <phoneticPr fontId="4"/>
  </si>
  <si>
    <t>メール</t>
    <phoneticPr fontId="4"/>
  </si>
  <si>
    <t>事前着手届</t>
    <rPh sb="0" eb="4">
      <t>ジゼンチ</t>
    </rPh>
    <rPh sb="4" eb="5">
      <t>トド</t>
    </rPh>
    <phoneticPr fontId="4"/>
  </si>
  <si>
    <t>総事業費</t>
    <rPh sb="0" eb="4">
      <t>ソウジギョウヒ</t>
    </rPh>
    <phoneticPr fontId="4"/>
  </si>
  <si>
    <t>交付申請額</t>
    <rPh sb="0" eb="4">
      <t>コウフシンセイ</t>
    </rPh>
    <rPh sb="4" eb="5">
      <t>ガク</t>
    </rPh>
    <phoneticPr fontId="4"/>
  </si>
  <si>
    <t>変更申請文書番号</t>
    <rPh sb="0" eb="2">
      <t>ヘンコウ</t>
    </rPh>
    <rPh sb="2" eb="4">
      <t>シンセイ</t>
    </rPh>
    <rPh sb="4" eb="8">
      <t>ブンショバンゴウ</t>
    </rPh>
    <phoneticPr fontId="5"/>
  </si>
  <si>
    <t>変更申請日</t>
    <rPh sb="0" eb="2">
      <t>ヘンコウ</t>
    </rPh>
    <rPh sb="2" eb="4">
      <t>シンセイ</t>
    </rPh>
    <rPh sb="4" eb="5">
      <t>ビ</t>
    </rPh>
    <phoneticPr fontId="5"/>
  </si>
  <si>
    <t>繰越申請文書番号</t>
    <rPh sb="0" eb="2">
      <t>クリコシ</t>
    </rPh>
    <rPh sb="2" eb="4">
      <t>シンセイ</t>
    </rPh>
    <rPh sb="4" eb="8">
      <t>ブンショバンゴウ</t>
    </rPh>
    <phoneticPr fontId="5"/>
  </si>
  <si>
    <t>繰越申請日</t>
    <rPh sb="0" eb="2">
      <t>クリコシ</t>
    </rPh>
    <rPh sb="2" eb="4">
      <t>シンセイ</t>
    </rPh>
    <rPh sb="4" eb="5">
      <t>ビ</t>
    </rPh>
    <phoneticPr fontId="5"/>
  </si>
  <si>
    <t>着手日</t>
    <rPh sb="0" eb="2">
      <t>チャクシュ</t>
    </rPh>
    <rPh sb="2" eb="3">
      <t>ヒ</t>
    </rPh>
    <phoneticPr fontId="5"/>
  </si>
  <si>
    <t>繰越後完了予定日</t>
    <rPh sb="0" eb="2">
      <t>クリコシ</t>
    </rPh>
    <rPh sb="2" eb="3">
      <t>ゴ</t>
    </rPh>
    <rPh sb="3" eb="5">
      <t>カンリョウ</t>
    </rPh>
    <rPh sb="5" eb="8">
      <t>ヨテイビ</t>
    </rPh>
    <phoneticPr fontId="5"/>
  </si>
  <si>
    <t>繰越の理由</t>
    <rPh sb="0" eb="2">
      <t>クリコシ</t>
    </rPh>
    <rPh sb="3" eb="5">
      <t>リユウ</t>
    </rPh>
    <phoneticPr fontId="4"/>
  </si>
  <si>
    <t>状況報告日</t>
    <rPh sb="0" eb="4">
      <t>ジョウキョ</t>
    </rPh>
    <rPh sb="4" eb="5">
      <t>ビ</t>
    </rPh>
    <phoneticPr fontId="5"/>
  </si>
  <si>
    <t>精算見込額</t>
    <rPh sb="0" eb="2">
      <t>セイサン</t>
    </rPh>
    <rPh sb="2" eb="4">
      <t>ミコ</t>
    </rPh>
    <rPh sb="4" eb="5">
      <t>ガク</t>
    </rPh>
    <phoneticPr fontId="5"/>
  </si>
  <si>
    <t>実績報告文書番号</t>
    <rPh sb="0" eb="4">
      <t>ジッセキホウコク</t>
    </rPh>
    <rPh sb="4" eb="8">
      <t>ブンショバンゴウ</t>
    </rPh>
    <phoneticPr fontId="5"/>
  </si>
  <si>
    <t>実績報告日</t>
    <rPh sb="0" eb="4">
      <t>ジッセキホウコク</t>
    </rPh>
    <rPh sb="4" eb="5">
      <t>ビ</t>
    </rPh>
    <phoneticPr fontId="5"/>
  </si>
  <si>
    <t>実績報告額（精算額）</t>
    <rPh sb="0" eb="4">
      <t>ジッセキホウコク</t>
    </rPh>
    <rPh sb="4" eb="5">
      <t>ガク</t>
    </rPh>
    <rPh sb="6" eb="9">
      <t>セイサンガク</t>
    </rPh>
    <phoneticPr fontId="5"/>
  </si>
  <si>
    <t>完了日</t>
    <rPh sb="0" eb="2">
      <t>カンリョウ</t>
    </rPh>
    <phoneticPr fontId="5"/>
  </si>
  <si>
    <t>総事業費
②</t>
    <phoneticPr fontId="4"/>
  </si>
  <si>
    <t>令和4年度
交付額
(④)</t>
    <rPh sb="0" eb="2">
      <t>レイワ</t>
    </rPh>
    <rPh sb="3" eb="5">
      <t>ネンド</t>
    </rPh>
    <rPh sb="6" eb="9">
      <t>コウフガク</t>
    </rPh>
    <phoneticPr fontId="4"/>
  </si>
  <si>
    <r>
      <t xml:space="preserve">選定額（⑤）
</t>
    </r>
    <r>
      <rPr>
        <sz val="10"/>
        <rFont val="ＭＳ Ｐゴシック"/>
        <family val="3"/>
        <charset val="128"/>
      </rPr>
      <t>(②と③</t>
    </r>
    <r>
      <rPr>
        <sz val="10"/>
        <color rgb="FFFF0000"/>
        <rFont val="ＭＳ Ｐゴシック"/>
        <family val="3"/>
        <charset val="128"/>
      </rPr>
      <t>-</t>
    </r>
    <r>
      <rPr>
        <sz val="10"/>
        <rFont val="ＭＳ Ｐゴシック"/>
        <family val="3"/>
        <charset val="128"/>
      </rPr>
      <t>④を比較して少ない方の額)</t>
    </r>
    <phoneticPr fontId="4"/>
  </si>
  <si>
    <t>石川県公衆浴場省エネ投資緊急支援事業費補助金</t>
    <rPh sb="0" eb="3">
      <t>イシカワケン</t>
    </rPh>
    <rPh sb="3" eb="7">
      <t>コウシュウヨクジョウ</t>
    </rPh>
    <rPh sb="19" eb="22">
      <t>ホジョキン</t>
    </rPh>
    <phoneticPr fontId="4"/>
  </si>
  <si>
    <t>seieika2@pref.ishikawa.lg.jp</t>
    <phoneticPr fontId="4"/>
  </si>
  <si>
    <t>施設名</t>
    <phoneticPr fontId="4"/>
  </si>
  <si>
    <t>石川の湯</t>
    <rPh sb="0" eb="2">
      <t>イシカワ</t>
    </rPh>
    <rPh sb="3" eb="4">
      <t>ユ</t>
    </rPh>
    <phoneticPr fontId="4"/>
  </si>
  <si>
    <t>薬</t>
    <rPh sb="0" eb="1">
      <t>ヤク</t>
    </rPh>
    <phoneticPr fontId="4"/>
  </si>
  <si>
    <t>補助上限額
（定額）
(③)</t>
    <rPh sb="0" eb="5">
      <t>ホジョジョウゲンガク</t>
    </rPh>
    <rPh sb="7" eb="9">
      <t>テイガク</t>
    </rPh>
    <phoneticPr fontId="4"/>
  </si>
  <si>
    <t>総事業費</t>
    <phoneticPr fontId="4"/>
  </si>
  <si>
    <t>冷凍・冷蔵ショーケース</t>
    <rPh sb="0" eb="2">
      <t>レイトウ</t>
    </rPh>
    <rPh sb="3" eb="5">
      <t>レイゾウ</t>
    </rPh>
    <phoneticPr fontId="4"/>
  </si>
  <si>
    <t>潜熱回収型ガス給湯器</t>
    <rPh sb="0" eb="1">
      <t>モグ</t>
    </rPh>
    <rPh sb="1" eb="2">
      <t>ネツ</t>
    </rPh>
    <rPh sb="2" eb="5">
      <t>カイシュウガタ</t>
    </rPh>
    <rPh sb="7" eb="10">
      <t>キュウトウキ</t>
    </rPh>
    <phoneticPr fontId="4"/>
  </si>
  <si>
    <t>潜熱回収型石油給湯器</t>
    <rPh sb="0" eb="1">
      <t>モグ</t>
    </rPh>
    <rPh sb="1" eb="2">
      <t>ネツ</t>
    </rPh>
    <rPh sb="2" eb="5">
      <t>カイシュウガタ</t>
    </rPh>
    <rPh sb="5" eb="7">
      <t>セキユ</t>
    </rPh>
    <rPh sb="7" eb="10">
      <t>キュウトウキ</t>
    </rPh>
    <phoneticPr fontId="4"/>
  </si>
  <si>
    <t>電気ヒートポンプ・ガス瞬間式併用型給湯器</t>
    <rPh sb="0" eb="2">
      <t>デンキ</t>
    </rPh>
    <rPh sb="11" eb="14">
      <t>シュンカンシキ</t>
    </rPh>
    <rPh sb="14" eb="17">
      <t>ヘイヨウガタ</t>
    </rPh>
    <rPh sb="17" eb="20">
      <t>キュウトウキ</t>
    </rPh>
    <phoneticPr fontId="4"/>
  </si>
  <si>
    <t>太陽熱利用システム</t>
    <rPh sb="0" eb="3">
      <t>タイヨウネツ</t>
    </rPh>
    <rPh sb="3" eb="5">
      <t>リヨウ</t>
    </rPh>
    <phoneticPr fontId="4"/>
  </si>
  <si>
    <t>補助上限額
（定額）
(③)</t>
    <phoneticPr fontId="4"/>
  </si>
  <si>
    <t>令和4年度
交付額
(④)</t>
    <phoneticPr fontId="4"/>
  </si>
  <si>
    <r>
      <t xml:space="preserve">選定額（④）
</t>
    </r>
    <r>
      <rPr>
        <sz val="10"/>
        <rFont val="ＭＳ Ｐゴシック"/>
        <family val="3"/>
        <charset val="128"/>
      </rPr>
      <t>(②と③を比較して少ない方の額)</t>
    </r>
    <phoneticPr fontId="4"/>
  </si>
  <si>
    <r>
      <t xml:space="preserve">選定額’（⑤）
</t>
    </r>
    <r>
      <rPr>
        <sz val="10"/>
        <rFont val="ＭＳ Ｐゴシック"/>
        <family val="3"/>
        <charset val="128"/>
      </rPr>
      <t>（④の千円未満切捨）</t>
    </r>
    <rPh sb="0" eb="2">
      <t>センテイ</t>
    </rPh>
    <rPh sb="2" eb="3">
      <t>ガク</t>
    </rPh>
    <rPh sb="11" eb="13">
      <t>センエン</t>
    </rPh>
    <rPh sb="13" eb="15">
      <t>ミマン</t>
    </rPh>
    <rPh sb="15" eb="17">
      <t>キリステ</t>
    </rPh>
    <phoneticPr fontId="4"/>
  </si>
  <si>
    <t>交付決定額（6）</t>
    <rPh sb="0" eb="4">
      <t>コウフケッテイ</t>
    </rPh>
    <rPh sb="4" eb="5">
      <t>ガク</t>
    </rPh>
    <phoneticPr fontId="4"/>
  </si>
  <si>
    <r>
      <t xml:space="preserve">精算見込額
</t>
    </r>
    <r>
      <rPr>
        <sz val="10"/>
        <rFont val="ＭＳ Ｐゴシック"/>
        <family val="3"/>
        <charset val="128"/>
      </rPr>
      <t>(⑤と⑥を比較して
少ない方の額)</t>
    </r>
    <rPh sb="0" eb="2">
      <t>セイサン</t>
    </rPh>
    <rPh sb="2" eb="4">
      <t>ミコ</t>
    </rPh>
    <rPh sb="4" eb="5">
      <t>ガク</t>
    </rPh>
    <phoneticPr fontId="4"/>
  </si>
  <si>
    <t>R5.11.30までに交付申請する</t>
    <rPh sb="11" eb="15">
      <t>コウフシンセイ</t>
    </rPh>
    <phoneticPr fontId="4"/>
  </si>
  <si>
    <t>機器・設備のカタログ等の抜粋（規格及び省エネ基準等を満たしていることがわかる該当ページを抜粋し、下線や印を付ける）
更新の場合は、従前の設備と比較して改善が見込まれることがわかる資料</t>
    <rPh sb="12" eb="14">
      <t>バッスイ</t>
    </rPh>
    <rPh sb="15" eb="17">
      <t>キカク</t>
    </rPh>
    <rPh sb="17" eb="18">
      <t>オヨ</t>
    </rPh>
    <rPh sb="75" eb="77">
      <t>カイゼン</t>
    </rPh>
    <rPh sb="78" eb="80">
      <t>ミコ</t>
    </rPh>
    <rPh sb="89" eb="91">
      <t>シリョウ</t>
    </rPh>
    <phoneticPr fontId="4"/>
  </si>
  <si>
    <t>更新の場合は、従前の設備と比較して改善が見込まれることがわかる資料</t>
    <phoneticPr fontId="4"/>
  </si>
  <si>
    <t>過去に県から支払いを受けたことがない
または今回の振込先は初めて利用する
※URLは参考ページ</t>
    <rPh sb="0" eb="2">
      <t>カコ</t>
    </rPh>
    <rPh sb="3" eb="4">
      <t>ケン</t>
    </rPh>
    <rPh sb="6" eb="8">
      <t>シハラ</t>
    </rPh>
    <rPh sb="10" eb="11">
      <t>ウ</t>
    </rPh>
    <rPh sb="22" eb="24">
      <t>コンカイ</t>
    </rPh>
    <rPh sb="25" eb="28">
      <t>フリコミサキ</t>
    </rPh>
    <rPh sb="29" eb="30">
      <t>ハジ</t>
    </rPh>
    <rPh sb="32" eb="34">
      <t>リヨウ</t>
    </rPh>
    <rPh sb="42" eb="44">
      <t>サンコウ</t>
    </rPh>
    <phoneticPr fontId="4"/>
  </si>
  <si>
    <t>債権者登録申出書</t>
    <rPh sb="0" eb="5">
      <t>サイケンシャトウロク</t>
    </rPh>
    <rPh sb="5" eb="8">
      <t>モウシデショ</t>
    </rPh>
    <phoneticPr fontId="4"/>
  </si>
  <si>
    <t>事業を翌年度に繰り越しする
※R5年度は原則使用しない</t>
    <rPh sb="0" eb="2">
      <t>ジギョウ</t>
    </rPh>
    <rPh sb="3" eb="6">
      <t>ヨクネンド</t>
    </rPh>
    <rPh sb="7" eb="8">
      <t>ク</t>
    </rPh>
    <rPh sb="9" eb="10">
      <t>コ</t>
    </rPh>
    <rPh sb="17" eb="19">
      <t>ネンド</t>
    </rPh>
    <rPh sb="20" eb="22">
      <t>ゲンソク</t>
    </rPh>
    <rPh sb="22" eb="24">
      <t>シヨウ</t>
    </rPh>
    <phoneticPr fontId="4"/>
  </si>
  <si>
    <t>R6.2.29までに事業を終えられない場合など、県からの指示があった場合に契約状況を報告する</t>
    <rPh sb="10" eb="12">
      <t>ジギョウ</t>
    </rPh>
    <rPh sb="13" eb="14">
      <t>オ</t>
    </rPh>
    <rPh sb="19" eb="21">
      <t>バアイ</t>
    </rPh>
    <rPh sb="24" eb="25">
      <t>ケン</t>
    </rPh>
    <rPh sb="28" eb="30">
      <t>シジ</t>
    </rPh>
    <rPh sb="34" eb="36">
      <t>バアイ</t>
    </rPh>
    <rPh sb="37" eb="39">
      <t>ケイヤク</t>
    </rPh>
    <rPh sb="39" eb="41">
      <t>ジョウキョウ</t>
    </rPh>
    <rPh sb="42" eb="44">
      <t>ホウコク</t>
    </rPh>
    <phoneticPr fontId="4"/>
  </si>
  <si>
    <t xml:space="preserve">事業が完了した
※完了から30日以内、かつ令和6年2月29日まで
</t>
    <rPh sb="3" eb="5">
      <t>カンリョウ</t>
    </rPh>
    <phoneticPr fontId="4"/>
  </si>
  <si>
    <t>【添付書類】契約書または発注書、（工事）完成届、請求書等の写し</t>
    <rPh sb="1" eb="5">
      <t>テンプショルイ</t>
    </rPh>
    <rPh sb="6" eb="9">
      <t>ケイヤクショ</t>
    </rPh>
    <rPh sb="12" eb="15">
      <t>ハッチュウショ</t>
    </rPh>
    <rPh sb="17" eb="19">
      <t>コウジ</t>
    </rPh>
    <rPh sb="20" eb="23">
      <t>カンセイトドケ</t>
    </rPh>
    <rPh sb="24" eb="27">
      <t>セイキュウショ</t>
    </rPh>
    <rPh sb="27" eb="28">
      <t>ナド</t>
    </rPh>
    <rPh sb="29" eb="30">
      <t>ウツ</t>
    </rPh>
    <phoneticPr fontId="4"/>
  </si>
  <si>
    <t>　　　　　　領収書、銀行等で振込したことが解る資料等の写し</t>
    <rPh sb="6" eb="9">
      <t>リョウシュウショ</t>
    </rPh>
    <rPh sb="10" eb="13">
      <t>ギンコウトウ</t>
    </rPh>
    <rPh sb="14" eb="15">
      <t>フ</t>
    </rPh>
    <rPh sb="15" eb="16">
      <t>コ</t>
    </rPh>
    <rPh sb="21" eb="22">
      <t>ワカ</t>
    </rPh>
    <rPh sb="23" eb="26">
      <t>シリョウトウ</t>
    </rPh>
    <rPh sb="27" eb="28">
      <t>ウツ</t>
    </rPh>
    <phoneticPr fontId="4"/>
  </si>
  <si>
    <t>　　　　　　導入設備の保証書等の写し</t>
    <rPh sb="6" eb="10">
      <t>ドウニュウセツビ</t>
    </rPh>
    <rPh sb="11" eb="13">
      <t>ホショウ</t>
    </rPh>
    <rPh sb="13" eb="14">
      <t>ショ</t>
    </rPh>
    <rPh sb="14" eb="15">
      <t>ナド</t>
    </rPh>
    <rPh sb="16" eb="17">
      <t>ウツ</t>
    </rPh>
    <phoneticPr fontId="4"/>
  </si>
  <si>
    <t>　　　　　　（工事を伴う場合）完成図面等の写し</t>
    <rPh sb="7" eb="9">
      <t>コウジ</t>
    </rPh>
    <rPh sb="10" eb="11">
      <t>トモナ</t>
    </rPh>
    <rPh sb="12" eb="14">
      <t>バアイ</t>
    </rPh>
    <rPh sb="15" eb="17">
      <t>カンセイ</t>
    </rPh>
    <rPh sb="17" eb="19">
      <t>ズメン</t>
    </rPh>
    <rPh sb="19" eb="20">
      <t>トウ</t>
    </rPh>
    <rPh sb="21" eb="22">
      <t>ウツ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</si>
</sst>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ggge&quot;年&quot;m&quot;月&quot;d&quot;日&quot;"/>
    <numFmt numFmtId="177" formatCode="[DBNum3]#"/>
    <numFmt numFmtId="178" formatCode="[DBNum3]#,###"/>
    <numFmt numFmtId="179" formatCode="#,##0&quot;円&quot;"/>
    <numFmt numFmtId="180" formatCode="[DBNum3]#,##0"/>
    <numFmt numFmtId="181" formatCode="[$-411]ge\.m\.d;@"/>
  </numFmts>
  <fonts count="3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2"/>
      <name val="ＭＳ 明朝"/>
      <family val="1"/>
      <charset val="128"/>
    </font>
    <font>
      <sz val="12"/>
      <color theme="1"/>
      <name val="ＭＳ 明朝"/>
      <family val="1"/>
      <charset val="128"/>
    </font>
    <font>
      <b/>
      <sz val="12"/>
      <name val="ＭＳ 明朝"/>
      <family val="1"/>
      <charset val="128"/>
    </font>
    <font>
      <b/>
      <sz val="12"/>
      <color theme="1"/>
      <name val="ＭＳ 明朝"/>
      <family val="1"/>
      <charset val="128"/>
    </font>
    <font>
      <sz val="12"/>
      <color rgb="FFFF0000"/>
      <name val="ＭＳ 明朝"/>
      <family val="1"/>
      <charset val="128"/>
    </font>
    <font>
      <sz val="10"/>
      <name val="ＭＳ 明朝"/>
      <family val="1"/>
      <charset val="128"/>
    </font>
    <font>
      <b/>
      <sz val="12"/>
      <color rgb="FFFF0000"/>
      <name val="ＭＳ 明朝"/>
      <family val="1"/>
      <charset val="128"/>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0"/>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8"/>
      <name val="ＭＳ Ｐゴシック"/>
      <family val="3"/>
      <charset val="128"/>
    </font>
    <font>
      <sz val="11"/>
      <color theme="0"/>
      <name val="ＭＳ Ｐゴシック"/>
      <family val="3"/>
      <charset val="128"/>
    </font>
    <font>
      <u/>
      <sz val="14"/>
      <color theme="10"/>
      <name val="ＭＳ Ｐゴシック"/>
      <family val="3"/>
      <charset val="128"/>
    </font>
    <font>
      <b/>
      <sz val="11"/>
      <color rgb="FFFF0000"/>
      <name val="ＭＳ Ｐゴシック"/>
      <family val="3"/>
      <charset val="128"/>
    </font>
    <font>
      <sz val="12"/>
      <color rgb="FFFF0000"/>
      <name val="ＭＳ Ｐゴシック"/>
      <family val="3"/>
      <charset val="128"/>
    </font>
    <font>
      <u/>
      <sz val="14"/>
      <name val="ＭＳ ゴシック"/>
      <family val="3"/>
      <charset val="128"/>
    </font>
    <font>
      <b/>
      <sz val="11"/>
      <color rgb="FFFF0000"/>
      <name val="ＭＳ ゴシック"/>
      <family val="3"/>
      <charset val="128"/>
    </font>
    <font>
      <u/>
      <sz val="11"/>
      <color theme="10"/>
      <name val="ＭＳ ゴシック"/>
      <family val="3"/>
      <charset val="128"/>
    </font>
    <font>
      <b/>
      <sz val="12"/>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2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8"/>
      </bottom>
      <diagonal/>
    </border>
    <border diagonalDown="1">
      <left style="thin">
        <color indexed="64"/>
      </left>
      <right style="thin">
        <color indexed="64"/>
      </right>
      <top style="thin">
        <color indexed="64"/>
      </top>
      <bottom style="thin">
        <color indexed="64"/>
      </bottom>
      <diagonal style="thin">
        <color indexed="8"/>
      </diagonal>
    </border>
    <border>
      <left/>
      <right/>
      <top style="thin">
        <color indexed="64"/>
      </top>
      <bottom/>
      <diagonal/>
    </border>
  </borders>
  <cellStyleXfs count="7">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2" fillId="0" borderId="0"/>
    <xf numFmtId="0" fontId="13" fillId="0" borderId="0" applyNumberFormat="0" applyFill="0" applyBorder="0" applyAlignment="0" applyProtection="0">
      <alignment vertical="center"/>
    </xf>
    <xf numFmtId="0" fontId="14" fillId="0" borderId="0">
      <alignment vertical="center"/>
    </xf>
  </cellStyleXfs>
  <cellXfs count="22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5" fillId="0" borderId="0" xfId="0" applyFont="1" applyAlignment="1">
      <alignment vertical="center"/>
    </xf>
    <xf numFmtId="0" fontId="6" fillId="0" borderId="0" xfId="0" applyFont="1">
      <alignment vertical="center"/>
    </xf>
    <xf numFmtId="0" fontId="9" fillId="0" borderId="0" xfId="0" applyFont="1" applyAlignment="1">
      <alignment vertical="center"/>
    </xf>
    <xf numFmtId="0" fontId="5" fillId="0" borderId="0" xfId="0" applyFont="1">
      <alignment vertical="center"/>
    </xf>
    <xf numFmtId="0" fontId="8" fillId="0" borderId="0" xfId="0" applyFont="1" applyAlignme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6" fillId="0" borderId="0" xfId="0" applyFont="1">
      <alignment vertical="center"/>
    </xf>
    <xf numFmtId="0" fontId="10" fillId="0" borderId="0" xfId="0" applyFont="1">
      <alignment vertical="center"/>
    </xf>
    <xf numFmtId="0" fontId="5" fillId="0" borderId="0" xfId="0" applyFont="1" applyBorder="1">
      <alignmen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left" vertical="center"/>
    </xf>
    <xf numFmtId="0" fontId="7" fillId="0" borderId="0" xfId="0" applyFont="1" applyAlignment="1">
      <alignment horizontal="center" vertical="center"/>
    </xf>
    <xf numFmtId="49" fontId="5" fillId="0" borderId="0" xfId="0" applyNumberFormat="1" applyFont="1" applyAlignment="1">
      <alignment vertical="center"/>
    </xf>
    <xf numFmtId="49" fontId="5" fillId="0" borderId="0" xfId="0" applyNumberFormat="1" applyFont="1">
      <alignment vertical="center"/>
    </xf>
    <xf numFmtId="49" fontId="10" fillId="0" borderId="0" xfId="0" applyNumberFormat="1" applyFont="1">
      <alignment vertical="center"/>
    </xf>
    <xf numFmtId="0" fontId="5" fillId="0" borderId="1" xfId="0" applyFont="1" applyBorder="1" applyAlignment="1">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left" vertical="center"/>
    </xf>
    <xf numFmtId="0" fontId="5" fillId="0" borderId="0" xfId="0" applyFont="1" applyAlignment="1">
      <alignment horizontal="right" vertical="center"/>
    </xf>
    <xf numFmtId="0" fontId="7" fillId="0" borderId="0" xfId="0" applyFont="1" applyAlignment="1">
      <alignment vertical="center"/>
    </xf>
    <xf numFmtId="0" fontId="5" fillId="0" borderId="0" xfId="0" applyFont="1" applyAlignment="1">
      <alignment vertical="center"/>
    </xf>
    <xf numFmtId="0" fontId="5" fillId="0" borderId="0" xfId="0" applyFont="1">
      <alignment vertical="center"/>
    </xf>
    <xf numFmtId="0" fontId="5" fillId="0" borderId="0" xfId="0" applyFont="1" applyAlignment="1">
      <alignment vertical="center"/>
    </xf>
    <xf numFmtId="0" fontId="5" fillId="0" borderId="0" xfId="0" applyFont="1" applyFill="1">
      <alignment vertical="center"/>
    </xf>
    <xf numFmtId="0" fontId="6" fillId="0" borderId="0" xfId="0" applyFont="1" applyFill="1" applyAlignment="1">
      <alignment vertical="center" shrinkToFit="1"/>
    </xf>
    <xf numFmtId="0" fontId="6" fillId="0" borderId="0" xfId="0" applyFont="1" applyFill="1">
      <alignment vertical="center"/>
    </xf>
    <xf numFmtId="0" fontId="5" fillId="0" borderId="0" xfId="0" applyFont="1" applyAlignment="1">
      <alignment vertical="top" wrapText="1"/>
    </xf>
    <xf numFmtId="38" fontId="5" fillId="0" borderId="0" xfId="2" applyFont="1">
      <alignment vertical="center"/>
    </xf>
    <xf numFmtId="0" fontId="0"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lignment vertical="center"/>
    </xf>
    <xf numFmtId="179" fontId="18" fillId="0" borderId="0" xfId="0" applyNumberFormat="1" applyFont="1" applyAlignment="1">
      <alignment horizontal="center" vertical="center"/>
    </xf>
    <xf numFmtId="0" fontId="18" fillId="0" borderId="0" xfId="0" applyFont="1" applyAlignment="1">
      <alignment horizontal="center" vertical="center"/>
    </xf>
    <xf numFmtId="179" fontId="18" fillId="0" borderId="0" xfId="0" applyNumberFormat="1" applyFont="1" applyAlignment="1">
      <alignment horizontal="left" vertical="center"/>
    </xf>
    <xf numFmtId="179" fontId="17" fillId="0" borderId="0" xfId="0" applyNumberFormat="1" applyFont="1" applyAlignment="1">
      <alignment horizontal="left" vertical="center"/>
    </xf>
    <xf numFmtId="0" fontId="5" fillId="0" borderId="0" xfId="0" applyFont="1">
      <alignment vertical="center"/>
    </xf>
    <xf numFmtId="0" fontId="5" fillId="0" borderId="0" xfId="0" applyFont="1" applyAlignment="1">
      <alignment horizontal="distributed" vertical="center"/>
    </xf>
    <xf numFmtId="0" fontId="5" fillId="0" borderId="0" xfId="0" applyFont="1" applyAlignment="1">
      <alignment horizontal="center" vertical="center"/>
    </xf>
    <xf numFmtId="0" fontId="7" fillId="0" borderId="0" xfId="0" applyFont="1" applyAlignment="1">
      <alignment horizontal="center" vertical="center"/>
    </xf>
    <xf numFmtId="0" fontId="6" fillId="0" borderId="0" xfId="0" applyFont="1" applyFill="1" applyAlignment="1">
      <alignment horizontal="center" vertical="center" shrinkToFit="1"/>
    </xf>
    <xf numFmtId="0" fontId="5" fillId="0" borderId="0" xfId="0" applyFont="1" applyAlignment="1">
      <alignment horizontal="left" vertical="center"/>
    </xf>
    <xf numFmtId="179" fontId="17" fillId="0" borderId="5" xfId="0" applyNumberFormat="1" applyFont="1" applyBorder="1" applyAlignment="1">
      <alignment horizontal="center" vertical="center" shrinkToFit="1"/>
    </xf>
    <xf numFmtId="179" fontId="17" fillId="0" borderId="5" xfId="0" applyNumberFormat="1" applyFont="1" applyBorder="1" applyAlignment="1">
      <alignment horizontal="center" vertical="center" wrapText="1" shrinkToFit="1"/>
    </xf>
    <xf numFmtId="0" fontId="0" fillId="0" borderId="5" xfId="0" applyFont="1" applyBorder="1" applyAlignment="1">
      <alignment horizontal="center" vertical="center"/>
    </xf>
    <xf numFmtId="179" fontId="17" fillId="0" borderId="5" xfId="0" applyNumberFormat="1" applyFont="1" applyBorder="1" applyAlignment="1" applyProtection="1">
      <alignment horizontal="right" vertical="center" shrinkToFit="1"/>
      <protection locked="0"/>
    </xf>
    <xf numFmtId="179" fontId="18" fillId="0" borderId="5" xfId="0" applyNumberFormat="1" applyFont="1" applyBorder="1" applyAlignment="1">
      <alignment vertical="center"/>
    </xf>
    <xf numFmtId="179" fontId="19" fillId="0" borderId="20" xfId="0" applyNumberFormat="1" applyFont="1" applyBorder="1" applyAlignment="1">
      <alignment horizontal="right" vertical="center"/>
    </xf>
    <xf numFmtId="179" fontId="18" fillId="0" borderId="5" xfId="0" applyNumberFormat="1" applyFont="1" applyBorder="1" applyAlignment="1">
      <alignment horizontal="right" vertical="center"/>
    </xf>
    <xf numFmtId="179" fontId="20" fillId="0" borderId="0" xfId="0" applyNumberFormat="1" applyFont="1" applyAlignment="1">
      <alignment horizontal="center" vertical="center" wrapText="1"/>
    </xf>
    <xf numFmtId="179" fontId="17" fillId="0" borderId="5" xfId="0" applyNumberFormat="1" applyFont="1" applyBorder="1" applyAlignment="1">
      <alignment horizontal="center" vertical="center"/>
    </xf>
    <xf numFmtId="0" fontId="0" fillId="0" borderId="5" xfId="0" applyFont="1" applyBorder="1" applyAlignment="1">
      <alignment horizontal="center" vertical="center" wrapText="1"/>
    </xf>
    <xf numFmtId="0" fontId="17" fillId="0" borderId="0" xfId="0" applyFont="1">
      <alignment vertical="center"/>
    </xf>
    <xf numFmtId="179" fontId="20" fillId="0" borderId="0" xfId="0" applyNumberFormat="1" applyFont="1" applyBorder="1" applyAlignment="1">
      <alignment vertical="center" wrapText="1"/>
    </xf>
    <xf numFmtId="179" fontId="20" fillId="0" borderId="0" xfId="0" applyNumberFormat="1" applyFont="1" applyBorder="1" applyAlignment="1">
      <alignment horizontal="center" vertical="center"/>
    </xf>
    <xf numFmtId="0" fontId="18" fillId="0" borderId="6" xfId="0" applyFont="1" applyBorder="1" applyAlignment="1">
      <alignment vertical="center"/>
    </xf>
    <xf numFmtId="0" fontId="18" fillId="0" borderId="9" xfId="0" applyFont="1" applyBorder="1" applyAlignment="1">
      <alignment vertical="center"/>
    </xf>
    <xf numFmtId="0" fontId="17" fillId="0" borderId="5" xfId="0" applyNumberFormat="1" applyFont="1" applyBorder="1" applyAlignment="1" applyProtection="1">
      <alignment horizontal="left" vertical="center" shrinkToFit="1"/>
      <protection locked="0"/>
    </xf>
    <xf numFmtId="0" fontId="17" fillId="0" borderId="5" xfId="0" applyNumberFormat="1" applyFont="1" applyBorder="1" applyAlignment="1" applyProtection="1">
      <alignment horizontal="center" vertical="center" shrinkToFit="1"/>
      <protection locked="0"/>
    </xf>
    <xf numFmtId="0" fontId="16" fillId="0" borderId="19" xfId="0" applyFont="1" applyBorder="1" applyAlignment="1">
      <alignment vertical="center"/>
    </xf>
    <xf numFmtId="0" fontId="17" fillId="2" borderId="5" xfId="0" applyNumberFormat="1" applyFont="1" applyFill="1" applyBorder="1" applyAlignment="1" applyProtection="1">
      <alignment horizontal="left" vertical="center" shrinkToFit="1"/>
      <protection locked="0"/>
    </xf>
    <xf numFmtId="179" fontId="17" fillId="2" borderId="5" xfId="0" applyNumberFormat="1" applyFont="1" applyFill="1" applyBorder="1" applyAlignment="1" applyProtection="1">
      <alignment horizontal="right" vertical="center" shrinkToFit="1"/>
      <protection locked="0"/>
    </xf>
    <xf numFmtId="0" fontId="21" fillId="0" borderId="0" xfId="0" applyFont="1">
      <alignment vertical="center"/>
    </xf>
    <xf numFmtId="0" fontId="17" fillId="2" borderId="5" xfId="0" applyNumberFormat="1" applyFont="1" applyFill="1" applyBorder="1" applyAlignment="1" applyProtection="1">
      <alignment horizontal="left" vertical="center" wrapText="1" shrinkToFit="1"/>
      <protection locked="0"/>
    </xf>
    <xf numFmtId="0" fontId="17" fillId="0" borderId="5" xfId="0" applyNumberFormat="1" applyFont="1" applyBorder="1" applyAlignment="1" applyProtection="1">
      <alignment horizontal="left" vertical="center" wrapText="1" shrinkToFit="1"/>
      <protection locked="0"/>
    </xf>
    <xf numFmtId="38" fontId="17" fillId="2" borderId="5" xfId="2" applyFont="1" applyFill="1" applyBorder="1" applyAlignment="1" applyProtection="1">
      <alignment vertical="center" shrinkToFit="1"/>
      <protection locked="0"/>
    </xf>
    <xf numFmtId="38" fontId="17" fillId="0" borderId="5" xfId="2" applyFont="1" applyBorder="1" applyAlignment="1" applyProtection="1">
      <alignment vertical="center" shrinkToFit="1"/>
      <protection locked="0"/>
    </xf>
    <xf numFmtId="0" fontId="17" fillId="2" borderId="5" xfId="0" applyNumberFormat="1" applyFont="1" applyFill="1" applyBorder="1" applyAlignment="1" applyProtection="1">
      <alignment horizontal="left" vertical="center" wrapText="1"/>
      <protection locked="0"/>
    </xf>
    <xf numFmtId="0" fontId="17" fillId="2" borderId="5" xfId="0" applyNumberFormat="1" applyFont="1" applyFill="1" applyBorder="1" applyAlignment="1" applyProtection="1">
      <alignment horizontal="center" vertical="center" wrapText="1"/>
      <protection locked="0"/>
    </xf>
    <xf numFmtId="179" fontId="17" fillId="0" borderId="3" xfId="0" applyNumberFormat="1" applyFont="1" applyBorder="1" applyAlignment="1">
      <alignment horizontal="center" vertical="center" shrinkToFit="1"/>
    </xf>
    <xf numFmtId="179" fontId="17" fillId="0" borderId="3" xfId="0" applyNumberFormat="1" applyFont="1" applyBorder="1" applyAlignment="1">
      <alignment horizontal="center" vertical="center" wrapText="1" shrinkToFit="1"/>
    </xf>
    <xf numFmtId="179" fontId="17" fillId="0" borderId="4" xfId="0" applyNumberFormat="1" applyFont="1" applyBorder="1" applyAlignment="1">
      <alignment horizontal="center" vertical="center" shrinkToFit="1"/>
    </xf>
    <xf numFmtId="179" fontId="17" fillId="0" borderId="4" xfId="0" applyNumberFormat="1" applyFont="1" applyBorder="1" applyAlignment="1">
      <alignment horizontal="center" vertical="center" wrapText="1" shrinkToFit="1"/>
    </xf>
    <xf numFmtId="179" fontId="17" fillId="0" borderId="2" xfId="0" applyNumberFormat="1" applyFont="1" applyBorder="1" applyAlignment="1">
      <alignment horizontal="center" vertical="center" wrapText="1" shrinkToFit="1"/>
    </xf>
    <xf numFmtId="179" fontId="17" fillId="0" borderId="9" xfId="0" applyNumberFormat="1" applyFont="1" applyBorder="1" applyAlignment="1">
      <alignment horizontal="center" vertical="center" wrapText="1" shrinkToFit="1"/>
    </xf>
    <xf numFmtId="179" fontId="17" fillId="0" borderId="7" xfId="0" applyNumberFormat="1" applyFont="1" applyBorder="1" applyAlignment="1">
      <alignment horizontal="center" vertical="center" wrapText="1" shrinkToFit="1"/>
    </xf>
    <xf numFmtId="179" fontId="17" fillId="0" borderId="5" xfId="0" applyNumberFormat="1" applyFont="1" applyBorder="1" applyAlignment="1" applyProtection="1">
      <alignment horizontal="left" vertical="center" shrinkToFit="1"/>
      <protection locked="0"/>
    </xf>
    <xf numFmtId="0" fontId="0" fillId="0" borderId="5" xfId="0" applyFont="1" applyBorder="1" applyAlignment="1">
      <alignment vertical="center" wrapText="1"/>
    </xf>
    <xf numFmtId="0" fontId="0" fillId="0" borderId="5" xfId="0" applyFont="1" applyBorder="1">
      <alignment vertical="center"/>
    </xf>
    <xf numFmtId="0" fontId="17" fillId="2" borderId="5" xfId="0" applyNumberFormat="1" applyFont="1" applyFill="1" applyBorder="1" applyAlignment="1" applyProtection="1">
      <alignment vertical="center" wrapText="1" shrinkToFit="1"/>
      <protection locked="0"/>
    </xf>
    <xf numFmtId="0" fontId="17" fillId="0" borderId="5" xfId="0" applyNumberFormat="1" applyFont="1" applyBorder="1" applyAlignment="1" applyProtection="1">
      <alignment horizontal="center" vertical="center" wrapText="1" shrinkToFit="1"/>
      <protection locked="0"/>
    </xf>
    <xf numFmtId="0" fontId="17" fillId="0" borderId="5" xfId="0" applyNumberFormat="1" applyFont="1" applyBorder="1" applyAlignment="1" applyProtection="1">
      <alignment vertical="center" wrapText="1" shrinkToFit="1"/>
      <protection locked="0"/>
    </xf>
    <xf numFmtId="0" fontId="16" fillId="0" borderId="1" xfId="0" applyFont="1" applyBorder="1" applyAlignment="1">
      <alignment vertical="center"/>
    </xf>
    <xf numFmtId="0" fontId="0" fillId="0" borderId="1" xfId="0" applyFont="1" applyBorder="1">
      <alignment vertical="center"/>
    </xf>
    <xf numFmtId="179" fontId="17" fillId="0" borderId="8" xfId="0" applyNumberFormat="1" applyFont="1" applyBorder="1" applyAlignment="1">
      <alignment horizontal="center" vertical="center" wrapText="1" shrinkToFit="1"/>
    </xf>
    <xf numFmtId="0" fontId="5" fillId="0" borderId="0" xfId="0" quotePrefix="1" applyFont="1">
      <alignment vertical="center"/>
    </xf>
    <xf numFmtId="0" fontId="6" fillId="2" borderId="0" xfId="0" applyFont="1" applyFill="1" applyAlignment="1">
      <alignment vertical="center" shrinkToFit="1"/>
    </xf>
    <xf numFmtId="0" fontId="5" fillId="2" borderId="0" xfId="0" applyFont="1" applyFill="1" applyAlignment="1">
      <alignment vertical="top" wrapText="1"/>
    </xf>
    <xf numFmtId="177" fontId="5" fillId="0" borderId="0" xfId="0" applyNumberFormat="1" applyFont="1" applyFill="1" applyAlignment="1">
      <alignment horizontal="center" vertical="center" shrinkToFit="1"/>
    </xf>
    <xf numFmtId="0" fontId="5" fillId="0" borderId="0" xfId="0" applyFont="1" applyFill="1" applyAlignment="1">
      <alignment vertical="top" wrapText="1"/>
    </xf>
    <xf numFmtId="0" fontId="5" fillId="2" borderId="0" xfId="0" applyFont="1" applyFill="1">
      <alignment vertical="center"/>
    </xf>
    <xf numFmtId="0" fontId="0" fillId="0" borderId="0" xfId="0" applyFont="1" applyAlignment="1">
      <alignment horizontal="center" vertical="center"/>
    </xf>
    <xf numFmtId="0" fontId="7" fillId="0" borderId="0" xfId="0" applyFo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22" fillId="0" borderId="16" xfId="5" applyFont="1" applyBorder="1">
      <alignment vertical="center"/>
    </xf>
    <xf numFmtId="0" fontId="5" fillId="0" borderId="17" xfId="0" applyFont="1" applyBorder="1">
      <alignment vertical="center"/>
    </xf>
    <xf numFmtId="0" fontId="5" fillId="0" borderId="18" xfId="0" applyFont="1" applyBorder="1">
      <alignment vertical="center"/>
    </xf>
    <xf numFmtId="0" fontId="6" fillId="2" borderId="0" xfId="0" applyFont="1" applyFill="1" applyAlignment="1">
      <alignment vertical="center"/>
    </xf>
    <xf numFmtId="0" fontId="5" fillId="0" borderId="0" xfId="0" applyFont="1">
      <alignment vertical="center"/>
    </xf>
    <xf numFmtId="179" fontId="17" fillId="0" borderId="9" xfId="0" applyNumberFormat="1" applyFont="1" applyBorder="1" applyAlignment="1">
      <alignment horizontal="center" vertical="center" wrapText="1" shrinkToFit="1"/>
    </xf>
    <xf numFmtId="179" fontId="17" fillId="0" borderId="7" xfId="0" applyNumberFormat="1" applyFont="1" applyBorder="1" applyAlignment="1">
      <alignment horizontal="center" vertical="center" wrapText="1" shrinkToFit="1"/>
    </xf>
    <xf numFmtId="0" fontId="23" fillId="0" borderId="0" xfId="0" applyFont="1">
      <alignment vertical="center"/>
    </xf>
    <xf numFmtId="0" fontId="17" fillId="0" borderId="5" xfId="0" applyNumberFormat="1" applyFont="1" applyFill="1" applyBorder="1" applyAlignment="1" applyProtection="1">
      <alignment horizontal="left" vertical="center" wrapText="1" shrinkToFit="1"/>
      <protection locked="0"/>
    </xf>
    <xf numFmtId="0" fontId="17" fillId="0" borderId="5" xfId="0" applyFont="1" applyBorder="1" applyAlignment="1">
      <alignment horizontal="center" vertical="center" wrapText="1"/>
    </xf>
    <xf numFmtId="0" fontId="5" fillId="0" borderId="0" xfId="0" applyFont="1">
      <alignment vertical="center"/>
    </xf>
    <xf numFmtId="0" fontId="25" fillId="0" borderId="0" xfId="0" applyFont="1">
      <alignment vertical="center"/>
    </xf>
    <xf numFmtId="0" fontId="26" fillId="0" borderId="0" xfId="0" applyFont="1">
      <alignment vertical="center"/>
    </xf>
    <xf numFmtId="0" fontId="3" fillId="0" borderId="5" xfId="0" applyFont="1" applyBorder="1" applyAlignment="1">
      <alignment vertical="center" wrapText="1"/>
    </xf>
    <xf numFmtId="0" fontId="3" fillId="0" borderId="5"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7" xfId="0" applyFont="1" applyBorder="1" applyAlignment="1">
      <alignment vertical="center" wrapText="1"/>
    </xf>
    <xf numFmtId="0" fontId="27" fillId="0" borderId="6" xfId="5" applyFont="1" applyBorder="1">
      <alignment vertical="center"/>
    </xf>
    <xf numFmtId="0" fontId="5" fillId="0" borderId="0" xfId="0" applyFont="1">
      <alignment vertical="center"/>
    </xf>
    <xf numFmtId="0" fontId="0" fillId="0" borderId="0" xfId="0" applyFont="1" applyAlignment="1">
      <alignment vertical="center" wrapText="1"/>
    </xf>
    <xf numFmtId="179" fontId="18" fillId="0" borderId="0" xfId="0" applyNumberFormat="1" applyFont="1" applyBorder="1" applyAlignment="1">
      <alignment horizontal="right" vertical="center"/>
    </xf>
    <xf numFmtId="38" fontId="0" fillId="0" borderId="0" xfId="2" applyFont="1">
      <alignment vertical="center"/>
    </xf>
    <xf numFmtId="38" fontId="0" fillId="0" borderId="0" xfId="2" applyFont="1" applyAlignment="1">
      <alignment vertical="center" wrapText="1"/>
    </xf>
    <xf numFmtId="38" fontId="2" fillId="0" borderId="0" xfId="2" applyFont="1" applyBorder="1" applyAlignment="1">
      <alignment horizontal="right" vertical="center"/>
    </xf>
    <xf numFmtId="0" fontId="0" fillId="0" borderId="5" xfId="0" applyFont="1" applyBorder="1" applyAlignment="1">
      <alignment vertical="center"/>
    </xf>
    <xf numFmtId="181" fontId="0" fillId="0" borderId="5" xfId="0" applyNumberFormat="1" applyFont="1" applyBorder="1" applyAlignment="1">
      <alignment vertical="center"/>
    </xf>
    <xf numFmtId="38" fontId="0" fillId="0" borderId="5" xfId="2" applyFont="1" applyBorder="1">
      <alignment vertical="center"/>
    </xf>
    <xf numFmtId="0" fontId="0" fillId="0" borderId="5" xfId="0" applyFont="1" applyFill="1" applyBorder="1">
      <alignment vertical="center"/>
    </xf>
    <xf numFmtId="176" fontId="6" fillId="0" borderId="0" xfId="0" applyNumberFormat="1" applyFont="1">
      <alignment vertical="center"/>
    </xf>
    <xf numFmtId="176" fontId="5" fillId="0" borderId="0" xfId="0" applyNumberFormat="1" applyFont="1">
      <alignment vertical="center"/>
    </xf>
    <xf numFmtId="178" fontId="5" fillId="0" borderId="0" xfId="0" applyNumberFormat="1" applyFont="1">
      <alignment vertical="center"/>
    </xf>
    <xf numFmtId="179" fontId="17" fillId="0" borderId="1" xfId="0" applyNumberFormat="1" applyFont="1" applyBorder="1" applyAlignment="1">
      <alignment horizontal="center" vertical="center" wrapText="1" shrinkToFit="1"/>
    </xf>
    <xf numFmtId="0" fontId="17" fillId="2" borderId="9" xfId="0" applyNumberFormat="1" applyFont="1" applyFill="1" applyBorder="1" applyAlignment="1" applyProtection="1">
      <alignment horizontal="left" vertical="center" wrapText="1"/>
      <protection locked="0"/>
    </xf>
    <xf numFmtId="179" fontId="28" fillId="0" borderId="5" xfId="0" applyNumberFormat="1" applyFont="1" applyBorder="1" applyAlignment="1">
      <alignment horizontal="right" vertical="center"/>
    </xf>
    <xf numFmtId="179" fontId="24" fillId="2" borderId="5" xfId="0" applyNumberFormat="1" applyFont="1" applyFill="1" applyBorder="1" applyAlignment="1" applyProtection="1">
      <alignment horizontal="right" vertical="center" shrinkToFit="1"/>
      <protection locked="0"/>
    </xf>
    <xf numFmtId="0" fontId="3" fillId="0" borderId="6" xfId="0" applyFont="1" applyBorder="1" applyAlignment="1">
      <alignment vertical="center" wrapText="1"/>
    </xf>
    <xf numFmtId="0" fontId="3" fillId="0" borderId="7" xfId="0" applyFont="1" applyBorder="1" applyAlignment="1">
      <alignment vertical="center" wrapText="1"/>
    </xf>
    <xf numFmtId="0" fontId="5" fillId="0" borderId="0" xfId="0" applyFont="1">
      <alignment vertical="center"/>
    </xf>
    <xf numFmtId="0" fontId="13" fillId="0" borderId="0" xfId="5">
      <alignment vertical="center"/>
    </xf>
    <xf numFmtId="0" fontId="0" fillId="3" borderId="0" xfId="0" applyFont="1" applyFill="1">
      <alignment vertical="center"/>
    </xf>
    <xf numFmtId="0" fontId="0" fillId="0" borderId="4" xfId="0" applyFont="1" applyFill="1" applyBorder="1">
      <alignment vertical="center"/>
    </xf>
    <xf numFmtId="0" fontId="13" fillId="0" borderId="16" xfId="5" applyBorder="1">
      <alignment vertical="center"/>
    </xf>
    <xf numFmtId="0" fontId="13" fillId="0" borderId="6" xfId="5" applyBorder="1" applyAlignment="1">
      <alignment vertical="center"/>
    </xf>
    <xf numFmtId="0" fontId="3" fillId="0" borderId="3" xfId="0" applyFont="1" applyBorder="1" applyAlignment="1">
      <alignment vertical="center" wrapText="1"/>
    </xf>
    <xf numFmtId="0" fontId="3" fillId="0" borderId="10"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5" fillId="0" borderId="3" xfId="0" applyFont="1" applyBorder="1" applyAlignment="1">
      <alignment horizontal="center" vertical="distributed" textRotation="255" indent="1" shrinkToFit="1"/>
    </xf>
    <xf numFmtId="0" fontId="5" fillId="0" borderId="10" xfId="0" applyFont="1" applyBorder="1" applyAlignment="1">
      <alignment horizontal="center" vertical="distributed" textRotation="255" indent="1" shrinkToFit="1"/>
    </xf>
    <xf numFmtId="0" fontId="5" fillId="0" borderId="4" xfId="0" applyFont="1" applyBorder="1" applyAlignment="1">
      <alignment horizontal="center" vertical="distributed" textRotation="255" indent="1" shrinkToFit="1"/>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5" fillId="2" borderId="6" xfId="0" applyFont="1" applyFill="1" applyBorder="1" applyAlignment="1">
      <alignment vertical="center" shrinkToFit="1"/>
    </xf>
    <xf numFmtId="0" fontId="5" fillId="2" borderId="9" xfId="0" applyFont="1" applyFill="1" applyBorder="1" applyAlignment="1">
      <alignment vertical="center" shrinkToFit="1"/>
    </xf>
    <xf numFmtId="0" fontId="5" fillId="2" borderId="7" xfId="0" applyFont="1" applyFill="1" applyBorder="1" applyAlignment="1">
      <alignment vertical="center" shrinkToFit="1"/>
    </xf>
    <xf numFmtId="0" fontId="5" fillId="0" borderId="0" xfId="0" applyFont="1" applyFill="1" applyAlignment="1">
      <alignment horizontal="distributed" vertical="center"/>
    </xf>
    <xf numFmtId="176" fontId="5" fillId="2" borderId="0" xfId="0" applyNumberFormat="1" applyFont="1" applyFill="1" applyAlignment="1">
      <alignment horizontal="distributed" vertical="center"/>
    </xf>
    <xf numFmtId="0" fontId="5" fillId="0" borderId="0" xfId="0" applyFont="1" applyAlignment="1">
      <alignment horizontal="distributed" vertical="center"/>
    </xf>
    <xf numFmtId="0" fontId="5" fillId="2" borderId="0" xfId="0" applyFont="1" applyFill="1" applyAlignment="1">
      <alignment horizontal="center" vertical="center"/>
    </xf>
    <xf numFmtId="0" fontId="5" fillId="2" borderId="0" xfId="0" applyFont="1" applyFill="1" applyAlignment="1">
      <alignment vertical="center" shrinkToFit="1"/>
    </xf>
    <xf numFmtId="176" fontId="5" fillId="2" borderId="0" xfId="0" applyNumberFormat="1" applyFont="1" applyFill="1" applyAlignment="1">
      <alignment horizontal="left" vertical="center"/>
    </xf>
    <xf numFmtId="0" fontId="5" fillId="0" borderId="0" xfId="0" applyFont="1">
      <alignment vertical="center"/>
    </xf>
    <xf numFmtId="0" fontId="5" fillId="0" borderId="0" xfId="0" applyFont="1" applyAlignment="1">
      <alignment vertical="center" shrinkToFit="1"/>
    </xf>
    <xf numFmtId="178" fontId="5" fillId="0" borderId="0" xfId="0" applyNumberFormat="1" applyFont="1" applyAlignment="1">
      <alignment vertical="center" shrinkToFi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6" fillId="0" borderId="1" xfId="0" applyFont="1" applyBorder="1" applyAlignment="1">
      <alignment vertical="center" shrinkToFit="1"/>
    </xf>
    <xf numFmtId="179" fontId="17" fillId="0" borderId="3" xfId="0" applyNumberFormat="1" applyFont="1" applyBorder="1" applyAlignment="1">
      <alignment horizontal="center" vertical="center" wrapText="1" shrinkToFit="1"/>
    </xf>
    <xf numFmtId="179" fontId="17" fillId="0" borderId="4" xfId="0" applyNumberFormat="1" applyFont="1" applyBorder="1" applyAlignment="1">
      <alignment horizontal="center" vertical="center" wrapText="1" shrinkToFit="1"/>
    </xf>
    <xf numFmtId="179" fontId="24" fillId="0" borderId="2" xfId="0" applyNumberFormat="1" applyFont="1" applyFill="1" applyBorder="1" applyAlignment="1">
      <alignment horizontal="center" vertical="center" wrapText="1" shrinkToFit="1"/>
    </xf>
    <xf numFmtId="179" fontId="24" fillId="0" borderId="4" xfId="0" applyNumberFormat="1" applyFont="1" applyFill="1" applyBorder="1" applyAlignment="1">
      <alignment horizontal="center" vertical="center" wrapText="1" shrinkToFit="1"/>
    </xf>
    <xf numFmtId="179" fontId="24" fillId="0" borderId="3" xfId="0" applyNumberFormat="1" applyFont="1" applyFill="1" applyBorder="1" applyAlignment="1">
      <alignment horizontal="center" vertical="center" wrapText="1" shrinkToFit="1"/>
    </xf>
    <xf numFmtId="179" fontId="17" fillId="0" borderId="3" xfId="0" applyNumberFormat="1" applyFont="1" applyBorder="1" applyAlignment="1">
      <alignment horizontal="center" vertical="center"/>
    </xf>
    <xf numFmtId="179" fontId="17" fillId="0" borderId="4" xfId="0" applyNumberFormat="1" applyFont="1" applyBorder="1" applyAlignment="1">
      <alignment horizontal="center" vertical="center"/>
    </xf>
    <xf numFmtId="179" fontId="17" fillId="0" borderId="3" xfId="0" applyNumberFormat="1" applyFont="1" applyBorder="1" applyAlignment="1">
      <alignment horizontal="center" vertical="center" shrinkToFit="1"/>
    </xf>
    <xf numFmtId="179" fontId="17" fillId="0" borderId="4" xfId="0" applyNumberFormat="1" applyFont="1" applyBorder="1" applyAlignment="1">
      <alignment horizontal="center" vertical="center" shrinkToFit="1"/>
    </xf>
    <xf numFmtId="0" fontId="16" fillId="0" borderId="19" xfId="0" applyFont="1" applyBorder="1" applyAlignment="1">
      <alignment vertical="center" shrinkToFit="1"/>
    </xf>
    <xf numFmtId="179" fontId="17" fillId="0" borderId="6" xfId="0" applyNumberFormat="1" applyFont="1" applyBorder="1" applyAlignment="1">
      <alignment horizontal="center" vertical="center" wrapText="1" shrinkToFit="1"/>
    </xf>
    <xf numFmtId="179" fontId="17" fillId="0" borderId="9" xfId="0" applyNumberFormat="1" applyFont="1" applyBorder="1" applyAlignment="1">
      <alignment horizontal="center" vertical="center" wrapText="1" shrinkToFit="1"/>
    </xf>
    <xf numFmtId="179" fontId="17" fillId="0" borderId="2" xfId="0" applyNumberFormat="1" applyFont="1" applyBorder="1" applyAlignment="1">
      <alignment horizontal="center" vertical="center" wrapText="1" shrinkToFit="1"/>
    </xf>
    <xf numFmtId="179" fontId="17" fillId="0" borderId="21" xfId="0" applyNumberFormat="1" applyFont="1" applyBorder="1" applyAlignment="1">
      <alignment horizontal="center" vertical="center" wrapText="1" shrinkToFit="1"/>
    </xf>
    <xf numFmtId="176" fontId="5" fillId="0" borderId="0" xfId="0" applyNumberFormat="1" applyFont="1" applyFill="1" applyAlignment="1">
      <alignment horizontal="distributed" vertical="center"/>
    </xf>
    <xf numFmtId="0" fontId="5" fillId="0" borderId="0" xfId="0" applyFont="1" applyFill="1" applyAlignment="1">
      <alignment vertical="center" shrinkToFit="1"/>
    </xf>
    <xf numFmtId="0" fontId="5" fillId="0" borderId="0" xfId="0" applyFont="1" applyFill="1" applyAlignment="1">
      <alignment horizontal="center" vertical="center"/>
    </xf>
    <xf numFmtId="0" fontId="5" fillId="0" borderId="6" xfId="0" applyFont="1" applyBorder="1" applyAlignment="1">
      <alignment vertical="center" shrinkToFit="1"/>
    </xf>
    <xf numFmtId="0" fontId="5" fillId="0" borderId="9" xfId="0" applyFont="1" applyBorder="1" applyAlignment="1">
      <alignment vertical="center" shrinkToFit="1"/>
    </xf>
    <xf numFmtId="0" fontId="5" fillId="0" borderId="7" xfId="0" applyFont="1" applyBorder="1" applyAlignment="1">
      <alignment vertical="center" shrinkToFit="1"/>
    </xf>
    <xf numFmtId="0" fontId="5" fillId="2" borderId="0" xfId="0" applyFont="1" applyFill="1" applyAlignment="1">
      <alignment vertical="top"/>
    </xf>
    <xf numFmtId="0" fontId="5" fillId="0" borderId="0" xfId="0" applyFont="1" applyFill="1" applyAlignment="1">
      <alignment horizontal="left" vertical="center"/>
    </xf>
    <xf numFmtId="0" fontId="6" fillId="2" borderId="0" xfId="0" applyFont="1" applyFill="1" applyAlignment="1">
      <alignment horizontal="center" vertical="center" shrinkToFit="1"/>
    </xf>
    <xf numFmtId="0" fontId="5" fillId="2" borderId="0" xfId="0" applyFont="1" applyFill="1" applyAlignment="1">
      <alignment vertical="top" wrapText="1"/>
    </xf>
    <xf numFmtId="0" fontId="6" fillId="0" borderId="0" xfId="0" applyFont="1" applyFill="1" applyAlignment="1">
      <alignment horizontal="right" vertical="center"/>
    </xf>
    <xf numFmtId="0" fontId="5" fillId="2" borderId="0" xfId="0" applyFont="1" applyFill="1" applyAlignment="1">
      <alignment horizontal="left" vertical="center"/>
    </xf>
    <xf numFmtId="176" fontId="5" fillId="0" borderId="0" xfId="0" applyNumberFormat="1" applyFont="1" applyFill="1" applyAlignment="1">
      <alignment horizontal="left" vertical="center"/>
    </xf>
    <xf numFmtId="178" fontId="5" fillId="2" borderId="0" xfId="0" applyNumberFormat="1" applyFont="1" applyFill="1" applyAlignment="1">
      <alignment vertical="center" shrinkToFit="1"/>
    </xf>
    <xf numFmtId="178" fontId="5" fillId="0" borderId="0" xfId="0" applyNumberFormat="1" applyFont="1" applyFill="1" applyAlignment="1">
      <alignment vertical="center" shrinkToFit="1"/>
    </xf>
    <xf numFmtId="0" fontId="6" fillId="0" borderId="0" xfId="0" applyFont="1" applyFill="1" applyAlignment="1">
      <alignment horizontal="center" vertical="center" shrinkToFit="1"/>
    </xf>
    <xf numFmtId="0" fontId="16" fillId="0" borderId="0" xfId="0" applyFont="1" applyBorder="1" applyAlignment="1">
      <alignment vertical="center" shrinkToFit="1"/>
    </xf>
    <xf numFmtId="179" fontId="17" fillId="0" borderId="7" xfId="0" applyNumberFormat="1" applyFont="1" applyBorder="1" applyAlignment="1">
      <alignment horizontal="center" vertical="center" wrapText="1" shrinkToFit="1"/>
    </xf>
    <xf numFmtId="180" fontId="5" fillId="0" borderId="1" xfId="2" applyNumberFormat="1" applyFont="1" applyBorder="1">
      <alignment vertical="center"/>
    </xf>
    <xf numFmtId="0" fontId="5" fillId="2" borderId="0" xfId="0" applyFont="1" applyFill="1" applyAlignment="1">
      <alignment vertical="center"/>
    </xf>
    <xf numFmtId="177" fontId="5" fillId="2" borderId="0" xfId="0" applyNumberFormat="1" applyFont="1" applyFill="1" applyAlignment="1">
      <alignment horizontal="left" vertical="center" shrinkToFit="1"/>
    </xf>
    <xf numFmtId="0" fontId="5" fillId="2" borderId="0" xfId="0" applyFont="1" applyFill="1" applyAlignment="1">
      <alignment vertical="center" wrapText="1" shrinkToFit="1"/>
    </xf>
    <xf numFmtId="0" fontId="5" fillId="2" borderId="0" xfId="0" applyFont="1" applyFill="1" applyAlignment="1">
      <alignment horizontal="left" vertical="center" shrinkToFit="1"/>
    </xf>
  </cellXfs>
  <cellStyles count="7">
    <cellStyle name="ハイパーリンク" xfId="5" builtinId="8"/>
    <cellStyle name="桁区切り" xfId="2" builtinId="6"/>
    <cellStyle name="桁区切り 2" xfId="1" xr:uid="{00000000-0005-0000-0000-000002000000}"/>
    <cellStyle name="標準" xfId="0" builtinId="0"/>
    <cellStyle name="標準 2" xfId="3" xr:uid="{00000000-0005-0000-0000-000004000000}"/>
    <cellStyle name="標準 2 2" xfId="6" xr:uid="{00000000-0005-0000-0000-000005000000}"/>
    <cellStyle name="標準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2588559</xdr:colOff>
      <xdr:row>0</xdr:row>
      <xdr:rowOff>145676</xdr:rowOff>
    </xdr:from>
    <xdr:to>
      <xdr:col>3</xdr:col>
      <xdr:colOff>3485030</xdr:colOff>
      <xdr:row>2</xdr:row>
      <xdr:rowOff>89646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003677" y="145676"/>
          <a:ext cx="896471" cy="41461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600">
              <a:latin typeface="ＭＳ ゴシック" panose="020B0609070205080204" pitchFamily="49" charset="-128"/>
              <a:ea typeface="ＭＳ ゴシック" panose="020B0609070205080204" pitchFamily="49" charset="-128"/>
            </a:rPr>
            <a:t>様式集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45604</xdr:colOff>
      <xdr:row>5</xdr:row>
      <xdr:rowOff>716395</xdr:rowOff>
    </xdr:from>
    <xdr:to>
      <xdr:col>19</xdr:col>
      <xdr:colOff>588819</xdr:colOff>
      <xdr:row>17</xdr:row>
      <xdr:rowOff>31462</xdr:rowOff>
    </xdr:to>
    <xdr:sp macro="" textlink="">
      <xdr:nvSpPr>
        <xdr:cNvPr id="2" name="正方形/長方形 1">
          <a:extLst>
            <a:ext uri="{FF2B5EF4-FFF2-40B4-BE49-F238E27FC236}">
              <a16:creationId xmlns:a16="http://schemas.microsoft.com/office/drawing/2014/main" id="{0F9CFC23-37FA-D5FA-C976-95AA659DB9E4}"/>
            </a:ext>
          </a:extLst>
        </xdr:cNvPr>
        <xdr:cNvSpPr/>
      </xdr:nvSpPr>
      <xdr:spPr>
        <a:xfrm>
          <a:off x="20896695" y="1824759"/>
          <a:ext cx="4283942" cy="215524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交付申請時に提出した見積書と実際に契約した契約書の金額がすべて同じ場合は、この様式は作成・提出不要</a:t>
          </a:r>
          <a:endParaRPr kumimoji="1" lang="en-US" altLang="ja-JP" sz="2000" b="1">
            <a:solidFill>
              <a:schemeClr val="tx1"/>
            </a:solidFill>
          </a:endParaRPr>
        </a:p>
        <a:p>
          <a:pPr algn="l"/>
          <a:endParaRPr kumimoji="1" lang="en-US" altLang="ja-JP" sz="2000" b="1">
            <a:solidFill>
              <a:schemeClr val="tx1"/>
            </a:solidFill>
          </a:endParaRPr>
        </a:p>
        <a:p>
          <a:pPr algn="l"/>
          <a:r>
            <a:rPr kumimoji="1" lang="ja-JP" altLang="en-US" sz="2000" b="1">
              <a:solidFill>
                <a:schemeClr val="tx1"/>
              </a:solidFill>
            </a:rPr>
            <a:t>作成する場合、交付申請時の情報が入っているので、手動で修正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123265</xdr:colOff>
      <xdr:row>37</xdr:row>
      <xdr:rowOff>56029</xdr:rowOff>
    </xdr:from>
    <xdr:to>
      <xdr:col>29</xdr:col>
      <xdr:colOff>134471</xdr:colOff>
      <xdr:row>38</xdr:row>
      <xdr:rowOff>179294</xdr:rowOff>
    </xdr:to>
    <xdr:sp macro="" textlink="">
      <xdr:nvSpPr>
        <xdr:cNvPr id="2" name="大かっこ 1">
          <a:extLst>
            <a:ext uri="{FF2B5EF4-FFF2-40B4-BE49-F238E27FC236}">
              <a16:creationId xmlns:a16="http://schemas.microsoft.com/office/drawing/2014/main" id="{00000000-0008-0000-0F00-000002000000}"/>
            </a:ext>
          </a:extLst>
        </xdr:cNvPr>
        <xdr:cNvSpPr/>
      </xdr:nvSpPr>
      <xdr:spPr>
        <a:xfrm>
          <a:off x="1187824" y="8348382"/>
          <a:ext cx="5121088"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100855</xdr:colOff>
      <xdr:row>40</xdr:row>
      <xdr:rowOff>67235</xdr:rowOff>
    </xdr:from>
    <xdr:to>
      <xdr:col>19</xdr:col>
      <xdr:colOff>78442</xdr:colOff>
      <xdr:row>41</xdr:row>
      <xdr:rowOff>190500</xdr:rowOff>
    </xdr:to>
    <xdr:sp macro="" textlink="">
      <xdr:nvSpPr>
        <xdr:cNvPr id="3" name="大かっこ 2">
          <a:extLst>
            <a:ext uri="{FF2B5EF4-FFF2-40B4-BE49-F238E27FC236}">
              <a16:creationId xmlns:a16="http://schemas.microsoft.com/office/drawing/2014/main" id="{00000000-0008-0000-0F00-000003000000}"/>
            </a:ext>
          </a:extLst>
        </xdr:cNvPr>
        <xdr:cNvSpPr/>
      </xdr:nvSpPr>
      <xdr:spPr>
        <a:xfrm>
          <a:off x="1165414" y="9031941"/>
          <a:ext cx="2958352"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539462</xdr:colOff>
      <xdr:row>2</xdr:row>
      <xdr:rowOff>230911</xdr:rowOff>
    </xdr:from>
    <xdr:to>
      <xdr:col>17</xdr:col>
      <xdr:colOff>581314</xdr:colOff>
      <xdr:row>5</xdr:row>
      <xdr:rowOff>486354</xdr:rowOff>
    </xdr:to>
    <xdr:sp macro="" textlink="">
      <xdr:nvSpPr>
        <xdr:cNvPr id="3" name="正方形/長方形 2">
          <a:extLst>
            <a:ext uri="{FF2B5EF4-FFF2-40B4-BE49-F238E27FC236}">
              <a16:creationId xmlns:a16="http://schemas.microsoft.com/office/drawing/2014/main" id="{A87A375C-76AF-40D5-8B5E-37C1AAE7911D}"/>
            </a:ext>
          </a:extLst>
        </xdr:cNvPr>
        <xdr:cNvSpPr/>
      </xdr:nvSpPr>
      <xdr:spPr>
        <a:xfrm>
          <a:off x="15906462" y="675411"/>
          <a:ext cx="3137477" cy="93806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交付申請時の情報が入力されているので、必要に応じて修正すること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525030</xdr:colOff>
      <xdr:row>2</xdr:row>
      <xdr:rowOff>96404</xdr:rowOff>
    </xdr:from>
    <xdr:to>
      <xdr:col>19</xdr:col>
      <xdr:colOff>579582</xdr:colOff>
      <xdr:row>5</xdr:row>
      <xdr:rowOff>402647</xdr:rowOff>
    </xdr:to>
    <xdr:sp macro="" textlink="">
      <xdr:nvSpPr>
        <xdr:cNvPr id="2" name="正方形/長方形 1">
          <a:extLst>
            <a:ext uri="{FF2B5EF4-FFF2-40B4-BE49-F238E27FC236}">
              <a16:creationId xmlns:a16="http://schemas.microsoft.com/office/drawing/2014/main" id="{15A598BD-2290-4535-AA5F-5F20C3DCCA62}"/>
            </a:ext>
          </a:extLst>
        </xdr:cNvPr>
        <xdr:cNvSpPr/>
      </xdr:nvSpPr>
      <xdr:spPr>
        <a:xfrm>
          <a:off x="19225780" y="540904"/>
          <a:ext cx="3150177" cy="94124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rPr>
            <a:t>交付申請時の情報が入力されているので、必要に応じて修正すること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95250</xdr:colOff>
      <xdr:row>34</xdr:row>
      <xdr:rowOff>68035</xdr:rowOff>
    </xdr:from>
    <xdr:to>
      <xdr:col>31</xdr:col>
      <xdr:colOff>108858</xdr:colOff>
      <xdr:row>35</xdr:row>
      <xdr:rowOff>184097</xdr:rowOff>
    </xdr:to>
    <xdr:sp macro="" textlink="">
      <xdr:nvSpPr>
        <xdr:cNvPr id="2" name="大かっこ 1">
          <a:extLst>
            <a:ext uri="{FF2B5EF4-FFF2-40B4-BE49-F238E27FC236}">
              <a16:creationId xmlns:a16="http://schemas.microsoft.com/office/drawing/2014/main" id="{00000000-0008-0000-1300-000002000000}"/>
            </a:ext>
          </a:extLst>
        </xdr:cNvPr>
        <xdr:cNvSpPr/>
      </xdr:nvSpPr>
      <xdr:spPr>
        <a:xfrm>
          <a:off x="2952750" y="7932964"/>
          <a:ext cx="3483429" cy="3473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50300-25369\&#38263;&#23551;&#31038;&#20250;&#35506;&#20849;&#26377;2(&#22312;&#23429;&#12539;&#26045;&#35373;g)\&#26045;&#35373;&#65319;\&#9679;&#26628;&#39178;&#31649;&#29702;&#12539;&#24863;&#26579;&#30151;&#23550;&#31574;&#31561;\&#12467;&#12525;&#12490;&#12454;&#12452;&#12523;&#12473;\&#9679;&#12469;&#12540;&#12499;&#12473;&#25552;&#20379;&#20307;&#21046;&#30906;&#20445;&#20107;&#26989;\R4\R4&#12469;&#12540;&#12499;&#12473;&#25552;&#20379;&#30906;&#20445;&#20107;&#26989;&#20107;&#26989;&#32773;&#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一覧"/>
      <sheetName val="角2封筒"/>
      <sheetName val="交付決定起案"/>
      <sheetName val="交付決定罫紙"/>
      <sheetName val="交付決定"/>
      <sheetName val="額の確定起案"/>
      <sheetName val="額の確定罫紙"/>
      <sheetName val="額の確定"/>
      <sheetName val="額の確定審査"/>
      <sheetName val="R3一覧"/>
      <sheetName val="R3申請者（大坪さん未処理分）"/>
      <sheetName val="リスト"/>
    </sheetNames>
    <sheetDataSet>
      <sheetData sheetId="0">
        <row r="1">
          <cell r="J1" t="str">
            <v>4052</v>
          </cell>
          <cell r="O1" t="str">
            <v>社会福祉法人石川整肢学園</v>
          </cell>
          <cell r="P1" t="str">
            <v>理事長　駒井　一晴</v>
          </cell>
          <cell r="S1" t="str">
            <v>介護老人福祉施設</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ishikawa.lg.jp/suitou/saiken.html" TargetMode="External"/><Relationship Id="rId1" Type="http://schemas.openxmlformats.org/officeDocument/2006/relationships/hyperlink" Target="mailto:seieika2@pref.ishikawa.lg.jp"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5.bin"/><Relationship Id="rId1" Type="http://schemas.openxmlformats.org/officeDocument/2006/relationships/hyperlink" Target="https://www.pref.ishikawa.lg.jp/suitou/saiken.html"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pref.ishikawa.lg.jp/suitou/saiken.html"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E35"/>
  <sheetViews>
    <sheetView tabSelected="1" view="pageBreakPreview" zoomScale="85" zoomScaleNormal="85" zoomScaleSheetLayoutView="85" workbookViewId="0">
      <selection activeCell="V10" sqref="V10:AF10"/>
    </sheetView>
  </sheetViews>
  <sheetFormatPr defaultColWidth="9" defaultRowHeight="18.75" customHeight="1" x14ac:dyDescent="0.2"/>
  <cols>
    <col min="1" max="1" width="2.90625" style="1" customWidth="1"/>
    <col min="2" max="2" width="35.90625" style="1" customWidth="1"/>
    <col min="3" max="3" width="19.08984375" style="1" customWidth="1"/>
    <col min="4" max="4" width="49" style="1" customWidth="1"/>
    <col min="5" max="10" width="9" style="1"/>
    <col min="11" max="11" width="5.08984375" style="1" customWidth="1"/>
    <col min="12" max="16384" width="9" style="1"/>
  </cols>
  <sheetData>
    <row r="2" spans="2:5" ht="18.75" customHeight="1" x14ac:dyDescent="0.2">
      <c r="B2" s="122" t="s">
        <v>402</v>
      </c>
      <c r="E2" s="123"/>
    </row>
    <row r="3" spans="2:5" ht="18.75" customHeight="1" x14ac:dyDescent="0.2">
      <c r="E3" s="123"/>
    </row>
    <row r="4" spans="2:5" ht="18.75" customHeight="1" x14ac:dyDescent="0.2">
      <c r="B4" s="1" t="s">
        <v>324</v>
      </c>
      <c r="C4" s="150" t="s">
        <v>403</v>
      </c>
    </row>
    <row r="5" spans="2:5" ht="18.75" customHeight="1" x14ac:dyDescent="0.2">
      <c r="C5" s="1" t="s">
        <v>325</v>
      </c>
    </row>
    <row r="7" spans="2:5" ht="28.5" customHeight="1" x14ac:dyDescent="0.2">
      <c r="B7" s="125" t="s">
        <v>329</v>
      </c>
      <c r="C7" s="158" t="s">
        <v>320</v>
      </c>
      <c r="D7" s="159"/>
    </row>
    <row r="8" spans="2:5" ht="28.5" customHeight="1" x14ac:dyDescent="0.2">
      <c r="B8" s="155" t="s">
        <v>420</v>
      </c>
      <c r="C8" s="129" t="s">
        <v>14</v>
      </c>
      <c r="D8" s="127" t="s">
        <v>321</v>
      </c>
    </row>
    <row r="9" spans="2:5" ht="28.5" customHeight="1" x14ac:dyDescent="0.2">
      <c r="B9" s="156"/>
      <c r="C9" s="129" t="s">
        <v>291</v>
      </c>
      <c r="D9" s="127" t="s">
        <v>353</v>
      </c>
    </row>
    <row r="10" spans="2:5" ht="28.5" customHeight="1" x14ac:dyDescent="0.2">
      <c r="B10" s="156"/>
      <c r="C10" s="129" t="s">
        <v>322</v>
      </c>
      <c r="D10" s="127" t="s">
        <v>122</v>
      </c>
    </row>
    <row r="11" spans="2:5" ht="28.5" customHeight="1" x14ac:dyDescent="0.2">
      <c r="B11" s="156"/>
      <c r="C11" s="129" t="s">
        <v>323</v>
      </c>
      <c r="D11" s="127" t="s">
        <v>127</v>
      </c>
    </row>
    <row r="12" spans="2:5" ht="28.5" customHeight="1" x14ac:dyDescent="0.2">
      <c r="B12" s="156"/>
      <c r="C12" s="126" t="s">
        <v>337</v>
      </c>
      <c r="D12" s="127"/>
    </row>
    <row r="13" spans="2:5" ht="44" customHeight="1" x14ac:dyDescent="0.2">
      <c r="B13" s="156"/>
      <c r="C13" s="160" t="s">
        <v>421</v>
      </c>
      <c r="D13" s="161"/>
    </row>
    <row r="14" spans="2:5" ht="28.5" customHeight="1" x14ac:dyDescent="0.2">
      <c r="B14" s="157"/>
      <c r="C14" s="160" t="s">
        <v>326</v>
      </c>
      <c r="D14" s="161"/>
    </row>
    <row r="15" spans="2:5" ht="28.5" customHeight="1" x14ac:dyDescent="0.2">
      <c r="B15" s="155" t="s">
        <v>423</v>
      </c>
      <c r="C15" s="147" t="s">
        <v>424</v>
      </c>
      <c r="D15" s="148"/>
    </row>
    <row r="16" spans="2:5" ht="28.5" customHeight="1" x14ac:dyDescent="0.2">
      <c r="B16" s="157"/>
      <c r="C16" s="154" t="s">
        <v>258</v>
      </c>
      <c r="D16" s="148"/>
    </row>
    <row r="17" spans="2:4" ht="28.5" customHeight="1" x14ac:dyDescent="0.2">
      <c r="B17" s="124" t="s">
        <v>342</v>
      </c>
      <c r="C17" s="129" t="s">
        <v>18</v>
      </c>
      <c r="D17" s="127" t="s">
        <v>327</v>
      </c>
    </row>
    <row r="18" spans="2:4" ht="28.5" customHeight="1" x14ac:dyDescent="0.2">
      <c r="B18" s="124" t="s">
        <v>328</v>
      </c>
      <c r="C18" s="129" t="s">
        <v>15</v>
      </c>
      <c r="D18" s="127" t="s">
        <v>284</v>
      </c>
    </row>
    <row r="19" spans="2:4" ht="28.5" customHeight="1" x14ac:dyDescent="0.2">
      <c r="B19" s="124" t="s">
        <v>331</v>
      </c>
      <c r="C19" s="129" t="s">
        <v>16</v>
      </c>
      <c r="D19" s="127" t="s">
        <v>285</v>
      </c>
    </row>
    <row r="20" spans="2:4" ht="28.5" customHeight="1" x14ac:dyDescent="0.2">
      <c r="B20" s="124" t="s">
        <v>330</v>
      </c>
      <c r="C20" s="129" t="s">
        <v>17</v>
      </c>
      <c r="D20" s="127" t="s">
        <v>169</v>
      </c>
    </row>
    <row r="21" spans="2:4" ht="28.5" customHeight="1" x14ac:dyDescent="0.2">
      <c r="B21" s="124" t="s">
        <v>332</v>
      </c>
      <c r="C21" s="129" t="s">
        <v>19</v>
      </c>
      <c r="D21" s="127" t="s">
        <v>179</v>
      </c>
    </row>
    <row r="22" spans="2:4" ht="28.5" customHeight="1" x14ac:dyDescent="0.2">
      <c r="B22" s="124" t="s">
        <v>425</v>
      </c>
      <c r="C22" s="129" t="s">
        <v>13</v>
      </c>
      <c r="D22" s="127" t="s">
        <v>173</v>
      </c>
    </row>
    <row r="23" spans="2:4" ht="28.5" customHeight="1" x14ac:dyDescent="0.2">
      <c r="B23" s="155" t="s">
        <v>426</v>
      </c>
      <c r="C23" s="129" t="s">
        <v>287</v>
      </c>
      <c r="D23" s="127" t="s">
        <v>212</v>
      </c>
    </row>
    <row r="24" spans="2:4" ht="28.5" customHeight="1" x14ac:dyDescent="0.2">
      <c r="B24" s="156"/>
      <c r="C24" s="126" t="s">
        <v>336</v>
      </c>
      <c r="D24" s="127"/>
    </row>
    <row r="25" spans="2:4" ht="28.5" customHeight="1" x14ac:dyDescent="0.2">
      <c r="B25" s="156"/>
      <c r="C25" s="129" t="s">
        <v>288</v>
      </c>
      <c r="D25" s="128" t="s">
        <v>355</v>
      </c>
    </row>
    <row r="26" spans="2:4" ht="28.5" customHeight="1" x14ac:dyDescent="0.2">
      <c r="B26" s="157"/>
      <c r="C26" s="129" t="s">
        <v>289</v>
      </c>
      <c r="D26" s="128" t="s">
        <v>356</v>
      </c>
    </row>
    <row r="27" spans="2:4" ht="28.5" customHeight="1" x14ac:dyDescent="0.2">
      <c r="B27" s="155" t="s">
        <v>427</v>
      </c>
      <c r="C27" s="129" t="s">
        <v>292</v>
      </c>
      <c r="D27" s="127" t="s">
        <v>235</v>
      </c>
    </row>
    <row r="28" spans="2:4" ht="28.5" customHeight="1" x14ac:dyDescent="0.2">
      <c r="B28" s="156"/>
      <c r="C28" s="129" t="s">
        <v>293</v>
      </c>
      <c r="D28" s="127" t="s">
        <v>354</v>
      </c>
    </row>
    <row r="29" spans="2:4" ht="28.5" customHeight="1" x14ac:dyDescent="0.2">
      <c r="B29" s="156"/>
      <c r="C29" s="129" t="s">
        <v>339</v>
      </c>
      <c r="D29" s="127" t="s">
        <v>338</v>
      </c>
    </row>
    <row r="30" spans="2:4" ht="28.5" customHeight="1" x14ac:dyDescent="0.2">
      <c r="B30" s="156"/>
      <c r="C30" s="126" t="s">
        <v>428</v>
      </c>
      <c r="D30" s="127"/>
    </row>
    <row r="31" spans="2:4" ht="28.5" customHeight="1" x14ac:dyDescent="0.2">
      <c r="B31" s="156"/>
      <c r="C31" s="126" t="s">
        <v>429</v>
      </c>
      <c r="D31" s="127"/>
    </row>
    <row r="32" spans="2:4" ht="28.5" customHeight="1" x14ac:dyDescent="0.2">
      <c r="B32" s="156"/>
      <c r="C32" s="126" t="s">
        <v>430</v>
      </c>
      <c r="D32" s="127"/>
    </row>
    <row r="33" spans="2:4" ht="28.5" customHeight="1" x14ac:dyDescent="0.2">
      <c r="B33" s="157"/>
      <c r="C33" s="126" t="s">
        <v>431</v>
      </c>
      <c r="D33" s="127"/>
    </row>
    <row r="34" spans="2:4" ht="28.5" customHeight="1" x14ac:dyDescent="0.2">
      <c r="B34" s="124" t="s">
        <v>343</v>
      </c>
      <c r="C34" s="129" t="s">
        <v>294</v>
      </c>
      <c r="D34" s="127" t="s">
        <v>340</v>
      </c>
    </row>
    <row r="35" spans="2:4" ht="28.5" customHeight="1" x14ac:dyDescent="0.2">
      <c r="B35" s="124" t="s">
        <v>344</v>
      </c>
      <c r="C35" s="129" t="s">
        <v>295</v>
      </c>
      <c r="D35" s="127" t="s">
        <v>341</v>
      </c>
    </row>
  </sheetData>
  <mergeCells count="7">
    <mergeCell ref="B27:B33"/>
    <mergeCell ref="C7:D7"/>
    <mergeCell ref="C13:D13"/>
    <mergeCell ref="C14:D14"/>
    <mergeCell ref="B8:B14"/>
    <mergeCell ref="B23:B26"/>
    <mergeCell ref="B15:B16"/>
  </mergeCells>
  <phoneticPr fontId="4"/>
  <hyperlinks>
    <hyperlink ref="C8" location="'1)交付申請書'!A1" display="（様式第１号）" xr:uid="{00000000-0004-0000-0000-000000000000}"/>
    <hyperlink ref="C9" location="'1-1)所要額調書'!A1" display="（様式第１－１号）" xr:uid="{00000000-0004-0000-0000-000001000000}"/>
    <hyperlink ref="C10" location="'1-2)計画書'!A1" display="（様式第１－２号）" xr:uid="{00000000-0004-0000-0000-000002000000}"/>
    <hyperlink ref="C11" location="'1-3)誓約書'!A1" display="（様式第１－３号）" xr:uid="{00000000-0004-0000-0000-000003000000}"/>
    <hyperlink ref="C17" location="'5)事前着手届'!A1" display="（様式第５号）" xr:uid="{00000000-0004-0000-0000-000004000000}"/>
    <hyperlink ref="C18" location="'2)変更申請'!A1" display="（様式第２号）" xr:uid="{00000000-0004-0000-0000-000005000000}"/>
    <hyperlink ref="C19" location="'3)中止・廃止申請'!A1" display="（様式第３号）" xr:uid="{00000000-0004-0000-0000-000006000000}"/>
    <hyperlink ref="C20" location="'4)交付申請取下'!A1" display="（様式第４号）" xr:uid="{00000000-0004-0000-0000-000007000000}"/>
    <hyperlink ref="C21" location="'6)遅延報告'!A1" display="（様式第６号）" xr:uid="{00000000-0004-0000-0000-000008000000}"/>
    <hyperlink ref="C22" location="'7)繰越申請'!A1" display="（様式第７号）" xr:uid="{00000000-0004-0000-0000-000009000000}"/>
    <hyperlink ref="C23" location="'8)状況報告'!A1" display="（様式第８号）" xr:uid="{00000000-0004-0000-0000-00000A000000}"/>
    <hyperlink ref="C25" location="'8-1)所要額調書'!A1" display="（様式第８－１号）" xr:uid="{00000000-0004-0000-0000-00000B000000}"/>
    <hyperlink ref="C26" location="'8-2)計画書'!A1" display="（様式第８－２号）" xr:uid="{00000000-0004-0000-0000-00000C000000}"/>
    <hyperlink ref="C27" location="'9)実績報告書'!A1" display="（様式第９号）" xr:uid="{00000000-0004-0000-0000-00000D000000}"/>
    <hyperlink ref="C28" location="'9-1)精算額調書'!A1" display="（様式第９－１号）" xr:uid="{00000000-0004-0000-0000-00000E000000}"/>
    <hyperlink ref="C29" location="'9-2)結果報告書'!A1" display="（様式第９－２号）" xr:uid="{00000000-0004-0000-0000-00000F000000}"/>
    <hyperlink ref="C34" location="'10)請求書'!A1" display="（様式第10号）" xr:uid="{00000000-0004-0000-0000-000010000000}"/>
    <hyperlink ref="C35" location="'11)財産処分'!A1" display="（様式第11号）" xr:uid="{00000000-0004-0000-0000-000011000000}"/>
    <hyperlink ref="C4" r:id="rId1" xr:uid="{432F556B-9173-4471-9700-62732DDA07BF}"/>
    <hyperlink ref="C16" r:id="rId2" xr:uid="{E3F5BD5B-13AE-4060-AFFF-81BD145CDA38}"/>
  </hyperlinks>
  <pageMargins left="0.7" right="0.7" top="0.75" bottom="0.75" header="0.3" footer="0.3"/>
  <pageSetup paperSize="9" scale="81"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M44"/>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5" width="2.81640625" style="49" customWidth="1"/>
    <col min="36" max="49" width="2.81640625" style="13" customWidth="1"/>
    <col min="50" max="16384" width="9" style="13"/>
  </cols>
  <sheetData>
    <row r="1" spans="1:37" ht="18" customHeight="1" x14ac:dyDescent="0.2">
      <c r="A1" s="1" t="s">
        <v>19</v>
      </c>
    </row>
    <row r="2" spans="1:37" ht="18" customHeight="1" x14ac:dyDescent="0.2">
      <c r="X2" s="174"/>
      <c r="Y2" s="174"/>
      <c r="Z2" s="174"/>
      <c r="AA2" s="174"/>
      <c r="AB2" s="174"/>
      <c r="AC2" s="174"/>
      <c r="AD2" s="174"/>
      <c r="AE2" s="174"/>
      <c r="AF2" s="174"/>
      <c r="AG2" s="49" t="s">
        <v>48</v>
      </c>
      <c r="AH2" s="31"/>
      <c r="AI2" s="31"/>
    </row>
    <row r="3" spans="1:37" ht="18" customHeight="1" x14ac:dyDescent="0.2">
      <c r="W3" s="32"/>
      <c r="X3" s="173" t="s">
        <v>38</v>
      </c>
      <c r="Y3" s="173"/>
      <c r="Z3" s="173"/>
      <c r="AA3" s="173"/>
      <c r="AB3" s="173"/>
      <c r="AC3" s="173"/>
      <c r="AD3" s="173"/>
      <c r="AE3" s="173"/>
      <c r="AF3" s="173"/>
      <c r="AG3" s="49" t="s">
        <v>184</v>
      </c>
      <c r="AH3" s="31"/>
      <c r="AI3" s="31"/>
    </row>
    <row r="4" spans="1:37" ht="18" customHeight="1" x14ac:dyDescent="0.2">
      <c r="W4" s="32"/>
      <c r="X4" s="32"/>
      <c r="Y4" s="32"/>
      <c r="Z4" s="32"/>
      <c r="AA4" s="32"/>
      <c r="AB4" s="32"/>
      <c r="AC4" s="32"/>
      <c r="AD4" s="32"/>
      <c r="AE4" s="32"/>
      <c r="AF4" s="32"/>
    </row>
    <row r="5" spans="1:37" ht="18" customHeight="1" x14ac:dyDescent="0.2">
      <c r="A5" s="49" t="s">
        <v>32</v>
      </c>
      <c r="W5" s="32"/>
      <c r="X5" s="32"/>
      <c r="Y5" s="32"/>
      <c r="Z5" s="32"/>
      <c r="AA5" s="32"/>
      <c r="AB5" s="32"/>
      <c r="AC5" s="32"/>
      <c r="AD5" s="32"/>
      <c r="AE5" s="32"/>
      <c r="AF5" s="32"/>
    </row>
    <row r="6" spans="1:37" ht="18" customHeight="1" x14ac:dyDescent="0.2">
      <c r="W6" s="32"/>
      <c r="X6" s="32"/>
      <c r="Y6" s="32"/>
      <c r="Z6" s="32"/>
      <c r="AA6" s="32"/>
      <c r="AB6" s="32"/>
      <c r="AC6" s="32"/>
      <c r="AD6" s="32"/>
      <c r="AE6" s="32"/>
      <c r="AF6" s="32"/>
    </row>
    <row r="7" spans="1:37" ht="18" customHeight="1" x14ac:dyDescent="0.2">
      <c r="U7" s="13"/>
      <c r="V7" s="49" t="s">
        <v>34</v>
      </c>
      <c r="X7" s="200">
        <f>郵便番号</f>
        <v>0</v>
      </c>
      <c r="Y7" s="200"/>
      <c r="Z7" s="200"/>
      <c r="AA7" s="200"/>
      <c r="AB7" s="200"/>
      <c r="AC7" s="200"/>
      <c r="AD7" s="200"/>
      <c r="AE7" s="32" t="s">
        <v>29</v>
      </c>
      <c r="AF7" s="32"/>
      <c r="AG7" s="49" t="s">
        <v>41</v>
      </c>
    </row>
    <row r="8" spans="1:37" ht="18" customHeight="1" x14ac:dyDescent="0.2">
      <c r="O8" s="174" t="s">
        <v>0</v>
      </c>
      <c r="P8" s="174"/>
      <c r="Q8" s="174"/>
      <c r="R8" s="174"/>
      <c r="S8" s="174"/>
      <c r="T8" s="174"/>
      <c r="U8" s="13"/>
      <c r="V8" s="179">
        <f>所在地</f>
        <v>0</v>
      </c>
      <c r="W8" s="179"/>
      <c r="X8" s="179"/>
      <c r="Y8" s="179"/>
      <c r="Z8" s="179"/>
      <c r="AA8" s="179"/>
      <c r="AB8" s="179"/>
      <c r="AC8" s="179"/>
      <c r="AD8" s="179"/>
      <c r="AE8" s="179"/>
      <c r="AF8" s="179"/>
      <c r="AG8" s="49" t="s">
        <v>41</v>
      </c>
    </row>
    <row r="9" spans="1:37" ht="18" customHeight="1" x14ac:dyDescent="0.2">
      <c r="O9" s="174" t="s">
        <v>1</v>
      </c>
      <c r="P9" s="174"/>
      <c r="Q9" s="174"/>
      <c r="R9" s="174"/>
      <c r="S9" s="174"/>
      <c r="T9" s="174"/>
      <c r="U9" s="13"/>
      <c r="V9" s="179">
        <f>申請者</f>
        <v>0</v>
      </c>
      <c r="W9" s="179"/>
      <c r="X9" s="179"/>
      <c r="Y9" s="179"/>
      <c r="Z9" s="179"/>
      <c r="AA9" s="179"/>
      <c r="AB9" s="179"/>
      <c r="AC9" s="179"/>
      <c r="AD9" s="179"/>
      <c r="AE9" s="179"/>
      <c r="AF9" s="179"/>
      <c r="AG9" s="49" t="s">
        <v>41</v>
      </c>
    </row>
    <row r="10" spans="1:37" ht="18" customHeight="1" x14ac:dyDescent="0.2">
      <c r="O10" s="174" t="s">
        <v>2</v>
      </c>
      <c r="P10" s="174"/>
      <c r="Q10" s="174"/>
      <c r="R10" s="174"/>
      <c r="S10" s="174"/>
      <c r="T10" s="174"/>
      <c r="U10" s="13"/>
      <c r="V10" s="179">
        <f>代表者職氏名</f>
        <v>0</v>
      </c>
      <c r="W10" s="179"/>
      <c r="X10" s="179"/>
      <c r="Y10" s="179"/>
      <c r="Z10" s="179"/>
      <c r="AA10" s="179"/>
      <c r="AB10" s="179"/>
      <c r="AC10" s="179"/>
      <c r="AD10" s="179"/>
      <c r="AE10" s="179"/>
      <c r="AF10" s="179"/>
      <c r="AG10" s="49" t="s">
        <v>41</v>
      </c>
      <c r="AK10" s="12"/>
    </row>
    <row r="11" spans="1:37" ht="18" customHeight="1" x14ac:dyDescent="0.2">
      <c r="O11" s="50"/>
      <c r="P11" s="50"/>
      <c r="Q11" s="50"/>
      <c r="R11" s="50"/>
      <c r="S11" s="50"/>
      <c r="T11" s="50"/>
      <c r="AC11" s="14"/>
    </row>
    <row r="12" spans="1:37" s="49" customFormat="1" ht="18" customHeight="1" x14ac:dyDescent="0.2">
      <c r="B12" s="28"/>
      <c r="C12" s="28"/>
      <c r="E12" s="27" t="s">
        <v>33</v>
      </c>
      <c r="F12" s="101" t="str">
        <f>申請年度</f>
        <v/>
      </c>
      <c r="G12" s="31" t="s">
        <v>46</v>
      </c>
      <c r="H12" s="31"/>
      <c r="I12" s="178" t="str">
        <f>補助金名</f>
        <v>石川県公衆浴場省エネ投資緊急支援事業費補助金</v>
      </c>
      <c r="J12" s="178"/>
      <c r="K12" s="178"/>
      <c r="L12" s="178"/>
      <c r="M12" s="178"/>
      <c r="N12" s="178"/>
      <c r="O12" s="178"/>
      <c r="P12" s="178"/>
      <c r="Q12" s="178"/>
      <c r="R12" s="178"/>
      <c r="S12" s="178"/>
      <c r="T12" s="178"/>
      <c r="U12" s="178"/>
      <c r="V12" s="178"/>
      <c r="W12" s="178"/>
      <c r="X12" s="178"/>
      <c r="Y12" s="178"/>
      <c r="Z12" s="178"/>
      <c r="AA12" s="178"/>
      <c r="AB12" s="178"/>
      <c r="AC12" s="178"/>
      <c r="AD12" s="28"/>
      <c r="AE12" s="28"/>
      <c r="AF12" s="28"/>
      <c r="AG12" s="49" t="s">
        <v>41</v>
      </c>
      <c r="AH12" s="51"/>
    </row>
    <row r="13" spans="1:37" ht="18" customHeight="1" x14ac:dyDescent="0.2">
      <c r="A13" s="28"/>
      <c r="B13" s="28"/>
      <c r="C13" s="28"/>
      <c r="D13" s="52"/>
      <c r="E13" s="52"/>
      <c r="F13" s="52"/>
      <c r="G13" s="52"/>
      <c r="H13" s="52"/>
      <c r="I13" s="52"/>
      <c r="J13" s="52"/>
      <c r="K13" s="52"/>
      <c r="L13" s="52"/>
      <c r="M13" s="52"/>
      <c r="N13" s="13"/>
      <c r="O13" s="52"/>
      <c r="P13" s="51" t="s">
        <v>179</v>
      </c>
      <c r="Q13" s="52"/>
      <c r="R13" s="52"/>
      <c r="S13" s="52"/>
      <c r="T13" s="52"/>
      <c r="U13" s="52"/>
      <c r="V13" s="52"/>
      <c r="W13" s="52"/>
      <c r="X13" s="52"/>
      <c r="Y13" s="52"/>
      <c r="Z13" s="52"/>
      <c r="AA13" s="52"/>
      <c r="AB13" s="52"/>
      <c r="AC13" s="28"/>
      <c r="AD13" s="28"/>
      <c r="AE13" s="28"/>
      <c r="AF13" s="28"/>
      <c r="AH13" s="9"/>
      <c r="AI13" s="13"/>
    </row>
    <row r="14" spans="1:37" ht="18" customHeight="1" x14ac:dyDescent="0.2">
      <c r="A14" s="26"/>
      <c r="B14" s="26"/>
      <c r="C14" s="26"/>
      <c r="D14" s="26"/>
      <c r="E14" s="26"/>
      <c r="F14" s="26"/>
      <c r="G14" s="26"/>
      <c r="H14" s="26"/>
      <c r="I14" s="26"/>
      <c r="J14" s="26"/>
      <c r="K14" s="26"/>
      <c r="L14" s="26"/>
      <c r="M14" s="26"/>
      <c r="N14" s="13"/>
      <c r="O14" s="13"/>
      <c r="P14" s="13"/>
      <c r="Q14" s="13"/>
      <c r="R14" s="13"/>
      <c r="S14" s="26"/>
      <c r="T14" s="26"/>
      <c r="U14" s="26"/>
      <c r="V14" s="26"/>
      <c r="W14" s="26"/>
      <c r="X14" s="26"/>
      <c r="Y14" s="26"/>
      <c r="Z14" s="26"/>
      <c r="AA14" s="26"/>
      <c r="AB14" s="26"/>
      <c r="AC14" s="26"/>
      <c r="AD14" s="26"/>
      <c r="AE14" s="26"/>
      <c r="AF14" s="26"/>
      <c r="AG14" s="26"/>
      <c r="AH14" s="26"/>
      <c r="AI14" s="26"/>
      <c r="AK14" s="51"/>
    </row>
    <row r="15" spans="1:37" ht="18" customHeight="1" x14ac:dyDescent="0.2">
      <c r="A15" s="13"/>
      <c r="B15" s="13" t="s">
        <v>33</v>
      </c>
      <c r="C15" s="13"/>
      <c r="D15" s="99"/>
      <c r="E15" s="34" t="s">
        <v>39</v>
      </c>
      <c r="F15" s="99"/>
      <c r="G15" s="34" t="s">
        <v>40</v>
      </c>
      <c r="H15" s="99"/>
      <c r="I15" s="34" t="s">
        <v>147</v>
      </c>
      <c r="J15" s="34"/>
      <c r="K15" s="34"/>
      <c r="L15" s="208" t="s">
        <v>406</v>
      </c>
      <c r="M15" s="208"/>
      <c r="N15" s="13" t="s">
        <v>148</v>
      </c>
      <c r="O15" s="206"/>
      <c r="P15" s="206"/>
      <c r="Q15" s="206"/>
      <c r="R15" s="13" t="s">
        <v>149</v>
      </c>
      <c r="S15" s="13"/>
      <c r="T15" s="13"/>
      <c r="U15" s="13"/>
      <c r="V15" s="13"/>
      <c r="W15" s="13"/>
      <c r="X15" s="13"/>
      <c r="Y15" s="13"/>
      <c r="Z15" s="13"/>
      <c r="AA15" s="13"/>
      <c r="AB15" s="13"/>
      <c r="AC15" s="13"/>
      <c r="AD15" s="13"/>
      <c r="AE15" s="13"/>
      <c r="AG15" s="12" t="s">
        <v>37</v>
      </c>
      <c r="AK15" s="49"/>
    </row>
    <row r="16" spans="1:37" ht="18" customHeight="1" x14ac:dyDescent="0.2">
      <c r="A16" s="31" t="s">
        <v>187</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K16" s="12"/>
    </row>
    <row r="17" spans="1:65" ht="18"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65" ht="18" customHeight="1" x14ac:dyDescent="0.2">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row>
    <row r="20" spans="1:65" ht="18" customHeight="1" x14ac:dyDescent="0.2">
      <c r="B20" s="49" t="s">
        <v>182</v>
      </c>
      <c r="C20" s="31"/>
      <c r="D20" s="31"/>
      <c r="E20" s="31"/>
      <c r="F20" s="31"/>
      <c r="G20" s="31"/>
      <c r="I20" s="13"/>
      <c r="J20" s="13"/>
      <c r="K20" s="13"/>
      <c r="L20" s="13"/>
      <c r="M20" s="13"/>
      <c r="N20" s="13"/>
      <c r="O20" s="13"/>
      <c r="P20" s="13"/>
      <c r="Q20" s="13"/>
      <c r="R20" s="13"/>
      <c r="S20" s="13"/>
      <c r="T20" s="13"/>
      <c r="U20" s="13"/>
      <c r="V20" s="13"/>
      <c r="W20" s="13"/>
      <c r="X20" s="13"/>
      <c r="Y20" s="13"/>
      <c r="Z20" s="13"/>
      <c r="AA20" s="13"/>
      <c r="AB20" s="13"/>
      <c r="AC20" s="13"/>
      <c r="AD20" s="13"/>
      <c r="AE20" s="13"/>
      <c r="AG20" s="13"/>
    </row>
    <row r="21" spans="1:65" ht="18" customHeight="1" x14ac:dyDescent="0.2">
      <c r="B21" s="21"/>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G21" s="12" t="s">
        <v>37</v>
      </c>
    </row>
    <row r="22" spans="1:65" ht="18" customHeight="1" x14ac:dyDescent="0.2">
      <c r="A22" s="21"/>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row>
    <row r="23" spans="1:65" ht="18" customHeight="1" x14ac:dyDescent="0.2">
      <c r="A23" s="22"/>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H23" s="13"/>
      <c r="AI23" s="13"/>
    </row>
    <row r="24" spans="1:65" ht="18" customHeight="1" x14ac:dyDescent="0.2">
      <c r="A24" s="22"/>
      <c r="AH24" s="13"/>
      <c r="AI24" s="13"/>
      <c r="BE24" s="100"/>
      <c r="BF24" s="100"/>
      <c r="BG24" s="100"/>
      <c r="BH24" s="100"/>
      <c r="BI24" s="100"/>
      <c r="BJ24" s="100"/>
      <c r="BK24" s="100"/>
      <c r="BL24" s="100"/>
      <c r="BM24" s="100"/>
    </row>
    <row r="25" spans="1:65" ht="18" customHeight="1" x14ac:dyDescent="0.2">
      <c r="B25" s="49" t="s">
        <v>183</v>
      </c>
      <c r="C25" s="31"/>
      <c r="D25" s="31"/>
      <c r="E25" s="31"/>
      <c r="F25" s="31"/>
      <c r="G25" s="31"/>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x14ac:dyDescent="0.2">
      <c r="B26" s="21"/>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G26" s="12" t="s">
        <v>37</v>
      </c>
    </row>
    <row r="27" spans="1:65" ht="18" customHeight="1" x14ac:dyDescent="0.2">
      <c r="A27" s="21"/>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row>
    <row r="28" spans="1:65" ht="18" customHeight="1" x14ac:dyDescent="0.2">
      <c r="A28" s="22"/>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H28" s="13"/>
      <c r="AI28" s="13"/>
    </row>
    <row r="29" spans="1:65" ht="18" customHeight="1" x14ac:dyDescent="0.2">
      <c r="A29" s="22"/>
      <c r="AH29" s="13"/>
      <c r="AI29" s="13"/>
      <c r="BE29" s="100"/>
      <c r="BF29" s="100"/>
      <c r="BG29" s="100"/>
      <c r="BH29" s="100"/>
      <c r="BI29" s="100"/>
      <c r="BJ29" s="100"/>
      <c r="BK29" s="100"/>
      <c r="BL29" s="100"/>
      <c r="BM29" s="100"/>
    </row>
    <row r="30" spans="1:65" ht="18" customHeight="1" x14ac:dyDescent="0.2">
      <c r="B30" s="20" t="s">
        <v>185</v>
      </c>
      <c r="C30" s="31"/>
      <c r="D30" s="31"/>
      <c r="E30" s="31"/>
      <c r="F30" s="31"/>
      <c r="G30" s="31"/>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H30" s="13"/>
      <c r="AI30" s="13"/>
    </row>
    <row r="31" spans="1:65" ht="18" customHeight="1" x14ac:dyDescent="0.2">
      <c r="A31" s="22"/>
      <c r="D31" s="205" t="str">
        <f>完了予定日</f>
        <v>令和　年　月　日</v>
      </c>
      <c r="E31" s="205"/>
      <c r="F31" s="205"/>
      <c r="G31" s="205"/>
      <c r="H31" s="205"/>
      <c r="I31" s="205"/>
      <c r="J31" s="205"/>
      <c r="K31" s="205"/>
      <c r="L31" s="205"/>
      <c r="O31" s="102"/>
      <c r="P31" s="102"/>
      <c r="Q31" s="102"/>
      <c r="R31" s="102"/>
      <c r="S31" s="102"/>
      <c r="T31" s="102"/>
      <c r="U31" s="102"/>
      <c r="V31" s="102"/>
      <c r="W31" s="102"/>
      <c r="AG31" s="49" t="s">
        <v>41</v>
      </c>
    </row>
    <row r="32" spans="1:65" ht="18" customHeight="1" x14ac:dyDescent="0.2">
      <c r="A32" s="22"/>
      <c r="O32" s="102"/>
      <c r="P32" s="102"/>
      <c r="Q32" s="102"/>
      <c r="R32" s="102"/>
      <c r="S32" s="102"/>
      <c r="T32" s="102"/>
      <c r="U32" s="102"/>
      <c r="V32" s="102"/>
      <c r="W32" s="102"/>
    </row>
    <row r="33" spans="1:37" ht="18" customHeight="1" x14ac:dyDescent="0.2">
      <c r="B33" s="20" t="s">
        <v>186</v>
      </c>
      <c r="C33" s="31"/>
      <c r="D33" s="31"/>
      <c r="E33" s="31"/>
      <c r="F33" s="31"/>
      <c r="G33" s="31"/>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H33" s="13"/>
      <c r="AI33" s="13"/>
    </row>
    <row r="34" spans="1:37" ht="18" customHeight="1" x14ac:dyDescent="0.2">
      <c r="A34" s="22"/>
      <c r="D34" s="209" t="str">
        <f>完了予定日</f>
        <v>令和　年　月　日</v>
      </c>
      <c r="E34" s="209"/>
      <c r="F34" s="209"/>
      <c r="G34" s="209"/>
      <c r="H34" s="209"/>
      <c r="I34" s="209"/>
      <c r="J34" s="209"/>
      <c r="K34" s="209"/>
      <c r="L34" s="209"/>
      <c r="O34" s="102"/>
      <c r="P34" s="102"/>
      <c r="Q34" s="102"/>
      <c r="R34" s="102"/>
      <c r="S34" s="102"/>
      <c r="T34" s="102"/>
      <c r="U34" s="102"/>
      <c r="V34" s="102"/>
      <c r="W34" s="102"/>
      <c r="AG34" s="12" t="s">
        <v>37</v>
      </c>
    </row>
    <row r="35" spans="1:37" ht="18" customHeight="1" x14ac:dyDescent="0.2">
      <c r="A35" s="22"/>
      <c r="O35" s="102"/>
      <c r="P35" s="102"/>
      <c r="Q35" s="102"/>
      <c r="R35" s="102"/>
      <c r="S35" s="102"/>
      <c r="T35" s="102"/>
      <c r="U35" s="102"/>
      <c r="V35" s="102"/>
      <c r="W35" s="102"/>
      <c r="AG35" s="12" t="s">
        <v>190</v>
      </c>
    </row>
    <row r="36" spans="1:37" ht="18" customHeight="1" x14ac:dyDescent="0.2">
      <c r="A36" s="22"/>
      <c r="AG36" s="12" t="s">
        <v>189</v>
      </c>
    </row>
    <row r="37" spans="1:37" s="49" customFormat="1" ht="18" customHeight="1" x14ac:dyDescent="0.2">
      <c r="A37" s="20"/>
      <c r="B37" s="20"/>
      <c r="C37" s="31"/>
      <c r="D37" s="31"/>
      <c r="E37" s="31"/>
      <c r="F37" s="31"/>
      <c r="G37" s="31"/>
      <c r="AJ37" s="13"/>
      <c r="AK37" s="13"/>
    </row>
    <row r="38" spans="1:37" s="49" customFormat="1" ht="19" customHeight="1" x14ac:dyDescent="0.2">
      <c r="B38" s="162" t="s">
        <v>30</v>
      </c>
      <c r="C38" s="168" t="s">
        <v>25</v>
      </c>
      <c r="D38" s="168"/>
      <c r="E38" s="168"/>
      <c r="F38" s="168"/>
      <c r="G38" s="201">
        <f>'1)交付申請書'!G39</f>
        <v>0</v>
      </c>
      <c r="H38" s="202"/>
      <c r="I38" s="202"/>
      <c r="J38" s="202"/>
      <c r="K38" s="202"/>
      <c r="L38" s="202"/>
      <c r="M38" s="202"/>
      <c r="N38" s="202"/>
      <c r="O38" s="202"/>
      <c r="P38" s="203"/>
      <c r="R38" s="162" t="s">
        <v>31</v>
      </c>
      <c r="S38" s="168" t="s">
        <v>25</v>
      </c>
      <c r="T38" s="168"/>
      <c r="U38" s="168"/>
      <c r="V38" s="168"/>
      <c r="W38" s="201">
        <f>'1)交付申請書'!W39</f>
        <v>0</v>
      </c>
      <c r="X38" s="202"/>
      <c r="Y38" s="202"/>
      <c r="Z38" s="202"/>
      <c r="AA38" s="202"/>
      <c r="AB38" s="202"/>
      <c r="AC38" s="202"/>
      <c r="AD38" s="202"/>
      <c r="AE38" s="202"/>
      <c r="AF38" s="203"/>
      <c r="AG38" s="49" t="s">
        <v>42</v>
      </c>
    </row>
    <row r="39" spans="1:37" s="49" customFormat="1" ht="19" customHeight="1" x14ac:dyDescent="0.2">
      <c r="B39" s="163"/>
      <c r="C39" s="165" t="s">
        <v>20</v>
      </c>
      <c r="D39" s="166"/>
      <c r="E39" s="166"/>
      <c r="F39" s="167"/>
      <c r="G39" s="201">
        <f>'1)交付申請書'!G40</f>
        <v>0</v>
      </c>
      <c r="H39" s="202"/>
      <c r="I39" s="202"/>
      <c r="J39" s="202"/>
      <c r="K39" s="202"/>
      <c r="L39" s="202"/>
      <c r="M39" s="202"/>
      <c r="N39" s="202"/>
      <c r="O39" s="202"/>
      <c r="P39" s="203"/>
      <c r="R39" s="163"/>
      <c r="S39" s="165" t="s">
        <v>20</v>
      </c>
      <c r="T39" s="166"/>
      <c r="U39" s="166"/>
      <c r="V39" s="167"/>
      <c r="W39" s="201">
        <f>'1)交付申請書'!W40</f>
        <v>0</v>
      </c>
      <c r="X39" s="202"/>
      <c r="Y39" s="202"/>
      <c r="Z39" s="202"/>
      <c r="AA39" s="202"/>
      <c r="AB39" s="202"/>
      <c r="AC39" s="202"/>
      <c r="AD39" s="202"/>
      <c r="AE39" s="202"/>
      <c r="AF39" s="203"/>
      <c r="AG39" s="49" t="s">
        <v>42</v>
      </c>
    </row>
    <row r="40" spans="1:37" s="49" customFormat="1" ht="19" customHeight="1" x14ac:dyDescent="0.2">
      <c r="B40" s="163"/>
      <c r="C40" s="168" t="s">
        <v>26</v>
      </c>
      <c r="D40" s="168"/>
      <c r="E40" s="168"/>
      <c r="F40" s="168"/>
      <c r="G40" s="201">
        <f>'1)交付申請書'!G41</f>
        <v>0</v>
      </c>
      <c r="H40" s="202"/>
      <c r="I40" s="202"/>
      <c r="J40" s="202"/>
      <c r="K40" s="202"/>
      <c r="L40" s="202"/>
      <c r="M40" s="202"/>
      <c r="N40" s="202"/>
      <c r="O40" s="202"/>
      <c r="P40" s="203"/>
      <c r="R40" s="163"/>
      <c r="S40" s="168" t="s">
        <v>26</v>
      </c>
      <c r="T40" s="168"/>
      <c r="U40" s="168"/>
      <c r="V40" s="168"/>
      <c r="W40" s="201">
        <f>'1)交付申請書'!W41</f>
        <v>0</v>
      </c>
      <c r="X40" s="202"/>
      <c r="Y40" s="202"/>
      <c r="Z40" s="202"/>
      <c r="AA40" s="202"/>
      <c r="AB40" s="202"/>
      <c r="AC40" s="202"/>
      <c r="AD40" s="202"/>
      <c r="AE40" s="202"/>
      <c r="AF40" s="203"/>
      <c r="AG40" s="49" t="s">
        <v>42</v>
      </c>
    </row>
    <row r="41" spans="1:37" s="49" customFormat="1" ht="19" customHeight="1" x14ac:dyDescent="0.2">
      <c r="B41" s="163"/>
      <c r="C41" s="168" t="s">
        <v>21</v>
      </c>
      <c r="D41" s="168"/>
      <c r="E41" s="168"/>
      <c r="F41" s="168"/>
      <c r="G41" s="201">
        <f>'1)交付申請書'!G42</f>
        <v>0</v>
      </c>
      <c r="H41" s="202"/>
      <c r="I41" s="202"/>
      <c r="J41" s="202"/>
      <c r="K41" s="202"/>
      <c r="L41" s="202"/>
      <c r="M41" s="202"/>
      <c r="N41" s="202"/>
      <c r="O41" s="202"/>
      <c r="P41" s="203"/>
      <c r="R41" s="163"/>
      <c r="S41" s="168" t="s">
        <v>21</v>
      </c>
      <c r="T41" s="168"/>
      <c r="U41" s="168"/>
      <c r="V41" s="168"/>
      <c r="W41" s="201">
        <f>'1)交付申請書'!W42</f>
        <v>0</v>
      </c>
      <c r="X41" s="202"/>
      <c r="Y41" s="202"/>
      <c r="Z41" s="202"/>
      <c r="AA41" s="202"/>
      <c r="AB41" s="202"/>
      <c r="AC41" s="202"/>
      <c r="AD41" s="202"/>
      <c r="AE41" s="202"/>
      <c r="AF41" s="203"/>
      <c r="AG41" s="49" t="s">
        <v>42</v>
      </c>
    </row>
    <row r="42" spans="1:37" s="49" customFormat="1" ht="19" customHeight="1" x14ac:dyDescent="0.2">
      <c r="B42" s="163"/>
      <c r="C42" s="168" t="s">
        <v>23</v>
      </c>
      <c r="D42" s="168"/>
      <c r="E42" s="168"/>
      <c r="F42" s="168"/>
      <c r="G42" s="201">
        <f>'1)交付申請書'!G43</f>
        <v>0</v>
      </c>
      <c r="H42" s="202"/>
      <c r="I42" s="202"/>
      <c r="J42" s="202"/>
      <c r="K42" s="202"/>
      <c r="L42" s="202"/>
      <c r="M42" s="202"/>
      <c r="N42" s="202"/>
      <c r="O42" s="202"/>
      <c r="P42" s="203"/>
      <c r="R42" s="163"/>
      <c r="S42" s="168" t="s">
        <v>23</v>
      </c>
      <c r="T42" s="168"/>
      <c r="U42" s="168"/>
      <c r="V42" s="168"/>
      <c r="W42" s="201">
        <f>'1)交付申請書'!W43</f>
        <v>0</v>
      </c>
      <c r="X42" s="202"/>
      <c r="Y42" s="202"/>
      <c r="Z42" s="202"/>
      <c r="AA42" s="202"/>
      <c r="AB42" s="202"/>
      <c r="AC42" s="202"/>
      <c r="AD42" s="202"/>
      <c r="AE42" s="202"/>
      <c r="AF42" s="203"/>
      <c r="AG42" s="49" t="s">
        <v>42</v>
      </c>
    </row>
    <row r="43" spans="1:37" s="49" customFormat="1" ht="19" customHeight="1" x14ac:dyDescent="0.2">
      <c r="B43" s="164"/>
      <c r="C43" s="168" t="s">
        <v>22</v>
      </c>
      <c r="D43" s="168"/>
      <c r="E43" s="168"/>
      <c r="F43" s="168"/>
      <c r="G43" s="201">
        <f>'1)交付申請書'!G44</f>
        <v>0</v>
      </c>
      <c r="H43" s="202"/>
      <c r="I43" s="202"/>
      <c r="J43" s="202"/>
      <c r="K43" s="202"/>
      <c r="L43" s="202"/>
      <c r="M43" s="202"/>
      <c r="N43" s="202"/>
      <c r="O43" s="202"/>
      <c r="P43" s="203"/>
      <c r="R43" s="164"/>
      <c r="S43" s="168" t="s">
        <v>22</v>
      </c>
      <c r="T43" s="168"/>
      <c r="U43" s="168"/>
      <c r="V43" s="168"/>
      <c r="W43" s="201">
        <f>'1)交付申請書'!W44</f>
        <v>0</v>
      </c>
      <c r="X43" s="202"/>
      <c r="Y43" s="202"/>
      <c r="Z43" s="202"/>
      <c r="AA43" s="202"/>
      <c r="AB43" s="202"/>
      <c r="AC43" s="202"/>
      <c r="AD43" s="202"/>
      <c r="AE43" s="202"/>
      <c r="AF43" s="203"/>
      <c r="AG43" s="49" t="s">
        <v>42</v>
      </c>
    </row>
    <row r="44" spans="1:37" s="49" customFormat="1" ht="18" customHeight="1" x14ac:dyDescent="0.2">
      <c r="A44" s="21"/>
      <c r="AJ44" s="13"/>
      <c r="AK44" s="13"/>
    </row>
  </sheetData>
  <mergeCells count="42">
    <mergeCell ref="D26:AE28"/>
    <mergeCell ref="D34:L34"/>
    <mergeCell ref="L15:M15"/>
    <mergeCell ref="O15:Q15"/>
    <mergeCell ref="W41:AF41"/>
    <mergeCell ref="W38:AF38"/>
    <mergeCell ref="C39:F39"/>
    <mergeCell ref="G39:P39"/>
    <mergeCell ref="S39:V39"/>
    <mergeCell ref="W39:AF39"/>
    <mergeCell ref="C40:F40"/>
    <mergeCell ref="G40:P40"/>
    <mergeCell ref="S40:V40"/>
    <mergeCell ref="W40:AF40"/>
    <mergeCell ref="D31:L31"/>
    <mergeCell ref="W42:AF42"/>
    <mergeCell ref="C43:F43"/>
    <mergeCell ref="G43:P43"/>
    <mergeCell ref="S43:V43"/>
    <mergeCell ref="W43:AF43"/>
    <mergeCell ref="B38:B43"/>
    <mergeCell ref="C38:F38"/>
    <mergeCell ref="G38:P38"/>
    <mergeCell ref="R38:R43"/>
    <mergeCell ref="S38:V38"/>
    <mergeCell ref="C41:F41"/>
    <mergeCell ref="G41:P41"/>
    <mergeCell ref="S41:V41"/>
    <mergeCell ref="C42:F42"/>
    <mergeCell ref="G42:P42"/>
    <mergeCell ref="S42:V42"/>
    <mergeCell ref="O10:T10"/>
    <mergeCell ref="V10:AF10"/>
    <mergeCell ref="I12:AC12"/>
    <mergeCell ref="D21:AE23"/>
    <mergeCell ref="X2:AF2"/>
    <mergeCell ref="X3:AF3"/>
    <mergeCell ref="X7:AD7"/>
    <mergeCell ref="O8:T8"/>
    <mergeCell ref="V8:AF8"/>
    <mergeCell ref="O9:T9"/>
    <mergeCell ref="V9:AF9"/>
  </mergeCells>
  <phoneticPr fontId="4"/>
  <dataValidations count="1">
    <dataValidation imeMode="off" allowBlank="1" showInputMessage="1" showErrorMessage="1" sqref="F15 H15 O15 D15" xr:uid="{00000000-0002-0000-0A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7" tint="0.39997558519241921"/>
    <pageSetUpPr fitToPage="1"/>
  </sheetPr>
  <dimension ref="A1:AK50"/>
  <sheetViews>
    <sheetView showZeros="0" view="pageBreakPreview" zoomScale="85" zoomScaleNormal="100" zoomScaleSheetLayoutView="85" workbookViewId="0">
      <selection activeCell="V10" sqref="V10:AF10"/>
    </sheetView>
  </sheetViews>
  <sheetFormatPr defaultRowHeight="18" customHeight="1" x14ac:dyDescent="0.2"/>
  <cols>
    <col min="1" max="31" width="2.81640625" style="16" customWidth="1"/>
    <col min="32" max="32" width="3.08984375" style="16" customWidth="1"/>
    <col min="33" max="34" width="2.81640625" style="6" customWidth="1"/>
    <col min="35" max="35" width="3.08984375" style="6" customWidth="1"/>
    <col min="36" max="74" width="2.453125" style="6" customWidth="1"/>
    <col min="75" max="256" width="9" style="6"/>
    <col min="257" max="287" width="2.81640625" style="6" customWidth="1"/>
    <col min="288" max="288" width="3.08984375" style="6" customWidth="1"/>
    <col min="289" max="290" width="2.81640625" style="6" customWidth="1"/>
    <col min="291" max="291" width="3.08984375" style="6" customWidth="1"/>
    <col min="292" max="330" width="2.453125" style="6" customWidth="1"/>
    <col min="331" max="512" width="9" style="6"/>
    <col min="513" max="543" width="2.81640625" style="6" customWidth="1"/>
    <col min="544" max="544" width="3.08984375" style="6" customWidth="1"/>
    <col min="545" max="546" width="2.81640625" style="6" customWidth="1"/>
    <col min="547" max="547" width="3.08984375" style="6" customWidth="1"/>
    <col min="548" max="586" width="2.453125" style="6" customWidth="1"/>
    <col min="587" max="768" width="9" style="6"/>
    <col min="769" max="799" width="2.81640625" style="6" customWidth="1"/>
    <col min="800" max="800" width="3.08984375" style="6" customWidth="1"/>
    <col min="801" max="802" width="2.81640625" style="6" customWidth="1"/>
    <col min="803" max="803" width="3.08984375" style="6" customWidth="1"/>
    <col min="804" max="842" width="2.453125" style="6" customWidth="1"/>
    <col min="843" max="1024" width="9" style="6"/>
    <col min="1025" max="1055" width="2.81640625" style="6" customWidth="1"/>
    <col min="1056" max="1056" width="3.08984375" style="6" customWidth="1"/>
    <col min="1057" max="1058" width="2.81640625" style="6" customWidth="1"/>
    <col min="1059" max="1059" width="3.08984375" style="6" customWidth="1"/>
    <col min="1060" max="1098" width="2.453125" style="6" customWidth="1"/>
    <col min="1099" max="1280" width="9" style="6"/>
    <col min="1281" max="1311" width="2.81640625" style="6" customWidth="1"/>
    <col min="1312" max="1312" width="3.08984375" style="6" customWidth="1"/>
    <col min="1313" max="1314" width="2.81640625" style="6" customWidth="1"/>
    <col min="1315" max="1315" width="3.08984375" style="6" customWidth="1"/>
    <col min="1316" max="1354" width="2.453125" style="6" customWidth="1"/>
    <col min="1355" max="1536" width="9" style="6"/>
    <col min="1537" max="1567" width="2.81640625" style="6" customWidth="1"/>
    <col min="1568" max="1568" width="3.08984375" style="6" customWidth="1"/>
    <col min="1569" max="1570" width="2.81640625" style="6" customWidth="1"/>
    <col min="1571" max="1571" width="3.08984375" style="6" customWidth="1"/>
    <col min="1572" max="1610" width="2.453125" style="6" customWidth="1"/>
    <col min="1611" max="1792" width="9" style="6"/>
    <col min="1793" max="1823" width="2.81640625" style="6" customWidth="1"/>
    <col min="1824" max="1824" width="3.08984375" style="6" customWidth="1"/>
    <col min="1825" max="1826" width="2.81640625" style="6" customWidth="1"/>
    <col min="1827" max="1827" width="3.08984375" style="6" customWidth="1"/>
    <col min="1828" max="1866" width="2.453125" style="6" customWidth="1"/>
    <col min="1867" max="2048" width="9" style="6"/>
    <col min="2049" max="2079" width="2.81640625" style="6" customWidth="1"/>
    <col min="2080" max="2080" width="3.08984375" style="6" customWidth="1"/>
    <col min="2081" max="2082" width="2.81640625" style="6" customWidth="1"/>
    <col min="2083" max="2083" width="3.08984375" style="6" customWidth="1"/>
    <col min="2084" max="2122" width="2.453125" style="6" customWidth="1"/>
    <col min="2123" max="2304" width="9" style="6"/>
    <col min="2305" max="2335" width="2.81640625" style="6" customWidth="1"/>
    <col min="2336" max="2336" width="3.08984375" style="6" customWidth="1"/>
    <col min="2337" max="2338" width="2.81640625" style="6" customWidth="1"/>
    <col min="2339" max="2339" width="3.08984375" style="6" customWidth="1"/>
    <col min="2340" max="2378" width="2.453125" style="6" customWidth="1"/>
    <col min="2379" max="2560" width="9" style="6"/>
    <col min="2561" max="2591" width="2.81640625" style="6" customWidth="1"/>
    <col min="2592" max="2592" width="3.08984375" style="6" customWidth="1"/>
    <col min="2593" max="2594" width="2.81640625" style="6" customWidth="1"/>
    <col min="2595" max="2595" width="3.08984375" style="6" customWidth="1"/>
    <col min="2596" max="2634" width="2.453125" style="6" customWidth="1"/>
    <col min="2635" max="2816" width="9" style="6"/>
    <col min="2817" max="2847" width="2.81640625" style="6" customWidth="1"/>
    <col min="2848" max="2848" width="3.08984375" style="6" customWidth="1"/>
    <col min="2849" max="2850" width="2.81640625" style="6" customWidth="1"/>
    <col min="2851" max="2851" width="3.08984375" style="6" customWidth="1"/>
    <col min="2852" max="2890" width="2.453125" style="6" customWidth="1"/>
    <col min="2891" max="3072" width="9" style="6"/>
    <col min="3073" max="3103" width="2.81640625" style="6" customWidth="1"/>
    <col min="3104" max="3104" width="3.08984375" style="6" customWidth="1"/>
    <col min="3105" max="3106" width="2.81640625" style="6" customWidth="1"/>
    <col min="3107" max="3107" width="3.08984375" style="6" customWidth="1"/>
    <col min="3108" max="3146" width="2.453125" style="6" customWidth="1"/>
    <col min="3147" max="3328" width="9" style="6"/>
    <col min="3329" max="3359" width="2.81640625" style="6" customWidth="1"/>
    <col min="3360" max="3360" width="3.08984375" style="6" customWidth="1"/>
    <col min="3361" max="3362" width="2.81640625" style="6" customWidth="1"/>
    <col min="3363" max="3363" width="3.08984375" style="6" customWidth="1"/>
    <col min="3364" max="3402" width="2.453125" style="6" customWidth="1"/>
    <col min="3403" max="3584" width="9" style="6"/>
    <col min="3585" max="3615" width="2.81640625" style="6" customWidth="1"/>
    <col min="3616" max="3616" width="3.08984375" style="6" customWidth="1"/>
    <col min="3617" max="3618" width="2.81640625" style="6" customWidth="1"/>
    <col min="3619" max="3619" width="3.08984375" style="6" customWidth="1"/>
    <col min="3620" max="3658" width="2.453125" style="6" customWidth="1"/>
    <col min="3659" max="3840" width="9" style="6"/>
    <col min="3841" max="3871" width="2.81640625" style="6" customWidth="1"/>
    <col min="3872" max="3872" width="3.08984375" style="6" customWidth="1"/>
    <col min="3873" max="3874" width="2.81640625" style="6" customWidth="1"/>
    <col min="3875" max="3875" width="3.08984375" style="6" customWidth="1"/>
    <col min="3876" max="3914" width="2.453125" style="6" customWidth="1"/>
    <col min="3915" max="4096" width="9" style="6"/>
    <col min="4097" max="4127" width="2.81640625" style="6" customWidth="1"/>
    <col min="4128" max="4128" width="3.08984375" style="6" customWidth="1"/>
    <col min="4129" max="4130" width="2.81640625" style="6" customWidth="1"/>
    <col min="4131" max="4131" width="3.08984375" style="6" customWidth="1"/>
    <col min="4132" max="4170" width="2.453125" style="6" customWidth="1"/>
    <col min="4171" max="4352" width="9" style="6"/>
    <col min="4353" max="4383" width="2.81640625" style="6" customWidth="1"/>
    <col min="4384" max="4384" width="3.08984375" style="6" customWidth="1"/>
    <col min="4385" max="4386" width="2.81640625" style="6" customWidth="1"/>
    <col min="4387" max="4387" width="3.08984375" style="6" customWidth="1"/>
    <col min="4388" max="4426" width="2.453125" style="6" customWidth="1"/>
    <col min="4427" max="4608" width="9" style="6"/>
    <col min="4609" max="4639" width="2.81640625" style="6" customWidth="1"/>
    <col min="4640" max="4640" width="3.08984375" style="6" customWidth="1"/>
    <col min="4641" max="4642" width="2.81640625" style="6" customWidth="1"/>
    <col min="4643" max="4643" width="3.08984375" style="6" customWidth="1"/>
    <col min="4644" max="4682" width="2.453125" style="6" customWidth="1"/>
    <col min="4683" max="4864" width="9" style="6"/>
    <col min="4865" max="4895" width="2.81640625" style="6" customWidth="1"/>
    <col min="4896" max="4896" width="3.08984375" style="6" customWidth="1"/>
    <col min="4897" max="4898" width="2.81640625" style="6" customWidth="1"/>
    <col min="4899" max="4899" width="3.08984375" style="6" customWidth="1"/>
    <col min="4900" max="4938" width="2.453125" style="6" customWidth="1"/>
    <col min="4939" max="5120" width="9" style="6"/>
    <col min="5121" max="5151" width="2.81640625" style="6" customWidth="1"/>
    <col min="5152" max="5152" width="3.08984375" style="6" customWidth="1"/>
    <col min="5153" max="5154" width="2.81640625" style="6" customWidth="1"/>
    <col min="5155" max="5155" width="3.08984375" style="6" customWidth="1"/>
    <col min="5156" max="5194" width="2.453125" style="6" customWidth="1"/>
    <col min="5195" max="5376" width="9" style="6"/>
    <col min="5377" max="5407" width="2.81640625" style="6" customWidth="1"/>
    <col min="5408" max="5408" width="3.08984375" style="6" customWidth="1"/>
    <col min="5409" max="5410" width="2.81640625" style="6" customWidth="1"/>
    <col min="5411" max="5411" width="3.08984375" style="6" customWidth="1"/>
    <col min="5412" max="5450" width="2.453125" style="6" customWidth="1"/>
    <col min="5451" max="5632" width="9" style="6"/>
    <col min="5633" max="5663" width="2.81640625" style="6" customWidth="1"/>
    <col min="5664" max="5664" width="3.08984375" style="6" customWidth="1"/>
    <col min="5665" max="5666" width="2.81640625" style="6" customWidth="1"/>
    <col min="5667" max="5667" width="3.08984375" style="6" customWidth="1"/>
    <col min="5668" max="5706" width="2.453125" style="6" customWidth="1"/>
    <col min="5707" max="5888" width="9" style="6"/>
    <col min="5889" max="5919" width="2.81640625" style="6" customWidth="1"/>
    <col min="5920" max="5920" width="3.08984375" style="6" customWidth="1"/>
    <col min="5921" max="5922" width="2.81640625" style="6" customWidth="1"/>
    <col min="5923" max="5923" width="3.08984375" style="6" customWidth="1"/>
    <col min="5924" max="5962" width="2.453125" style="6" customWidth="1"/>
    <col min="5963" max="6144" width="9" style="6"/>
    <col min="6145" max="6175" width="2.81640625" style="6" customWidth="1"/>
    <col min="6176" max="6176" width="3.08984375" style="6" customWidth="1"/>
    <col min="6177" max="6178" width="2.81640625" style="6" customWidth="1"/>
    <col min="6179" max="6179" width="3.08984375" style="6" customWidth="1"/>
    <col min="6180" max="6218" width="2.453125" style="6" customWidth="1"/>
    <col min="6219" max="6400" width="9" style="6"/>
    <col min="6401" max="6431" width="2.81640625" style="6" customWidth="1"/>
    <col min="6432" max="6432" width="3.08984375" style="6" customWidth="1"/>
    <col min="6433" max="6434" width="2.81640625" style="6" customWidth="1"/>
    <col min="6435" max="6435" width="3.08984375" style="6" customWidth="1"/>
    <col min="6436" max="6474" width="2.453125" style="6" customWidth="1"/>
    <col min="6475" max="6656" width="9" style="6"/>
    <col min="6657" max="6687" width="2.81640625" style="6" customWidth="1"/>
    <col min="6688" max="6688" width="3.08984375" style="6" customWidth="1"/>
    <col min="6689" max="6690" width="2.81640625" style="6" customWidth="1"/>
    <col min="6691" max="6691" width="3.08984375" style="6" customWidth="1"/>
    <col min="6692" max="6730" width="2.453125" style="6" customWidth="1"/>
    <col min="6731" max="6912" width="9" style="6"/>
    <col min="6913" max="6943" width="2.81640625" style="6" customWidth="1"/>
    <col min="6944" max="6944" width="3.08984375" style="6" customWidth="1"/>
    <col min="6945" max="6946" width="2.81640625" style="6" customWidth="1"/>
    <col min="6947" max="6947" width="3.08984375" style="6" customWidth="1"/>
    <col min="6948" max="6986" width="2.453125" style="6" customWidth="1"/>
    <col min="6987" max="7168" width="9" style="6"/>
    <col min="7169" max="7199" width="2.81640625" style="6" customWidth="1"/>
    <col min="7200" max="7200" width="3.08984375" style="6" customWidth="1"/>
    <col min="7201" max="7202" width="2.81640625" style="6" customWidth="1"/>
    <col min="7203" max="7203" width="3.08984375" style="6" customWidth="1"/>
    <col min="7204" max="7242" width="2.453125" style="6" customWidth="1"/>
    <col min="7243" max="7424" width="9" style="6"/>
    <col min="7425" max="7455" width="2.81640625" style="6" customWidth="1"/>
    <col min="7456" max="7456" width="3.08984375" style="6" customWidth="1"/>
    <col min="7457" max="7458" width="2.81640625" style="6" customWidth="1"/>
    <col min="7459" max="7459" width="3.08984375" style="6" customWidth="1"/>
    <col min="7460" max="7498" width="2.453125" style="6" customWidth="1"/>
    <col min="7499" max="7680" width="9" style="6"/>
    <col min="7681" max="7711" width="2.81640625" style="6" customWidth="1"/>
    <col min="7712" max="7712" width="3.08984375" style="6" customWidth="1"/>
    <col min="7713" max="7714" width="2.81640625" style="6" customWidth="1"/>
    <col min="7715" max="7715" width="3.08984375" style="6" customWidth="1"/>
    <col min="7716" max="7754" width="2.453125" style="6" customWidth="1"/>
    <col min="7755" max="7936" width="9" style="6"/>
    <col min="7937" max="7967" width="2.81640625" style="6" customWidth="1"/>
    <col min="7968" max="7968" width="3.08984375" style="6" customWidth="1"/>
    <col min="7969" max="7970" width="2.81640625" style="6" customWidth="1"/>
    <col min="7971" max="7971" width="3.08984375" style="6" customWidth="1"/>
    <col min="7972" max="8010" width="2.453125" style="6" customWidth="1"/>
    <col min="8011" max="8192" width="9" style="6"/>
    <col min="8193" max="8223" width="2.81640625" style="6" customWidth="1"/>
    <col min="8224" max="8224" width="3.08984375" style="6" customWidth="1"/>
    <col min="8225" max="8226" width="2.81640625" style="6" customWidth="1"/>
    <col min="8227" max="8227" width="3.08984375" style="6" customWidth="1"/>
    <col min="8228" max="8266" width="2.453125" style="6" customWidth="1"/>
    <col min="8267" max="8448" width="9" style="6"/>
    <col min="8449" max="8479" width="2.81640625" style="6" customWidth="1"/>
    <col min="8480" max="8480" width="3.08984375" style="6" customWidth="1"/>
    <col min="8481" max="8482" width="2.81640625" style="6" customWidth="1"/>
    <col min="8483" max="8483" width="3.08984375" style="6" customWidth="1"/>
    <col min="8484" max="8522" width="2.453125" style="6" customWidth="1"/>
    <col min="8523" max="8704" width="9" style="6"/>
    <col min="8705" max="8735" width="2.81640625" style="6" customWidth="1"/>
    <col min="8736" max="8736" width="3.08984375" style="6" customWidth="1"/>
    <col min="8737" max="8738" width="2.81640625" style="6" customWidth="1"/>
    <col min="8739" max="8739" width="3.08984375" style="6" customWidth="1"/>
    <col min="8740" max="8778" width="2.453125" style="6" customWidth="1"/>
    <col min="8779" max="8960" width="9" style="6"/>
    <col min="8961" max="8991" width="2.81640625" style="6" customWidth="1"/>
    <col min="8992" max="8992" width="3.08984375" style="6" customWidth="1"/>
    <col min="8993" max="8994" width="2.81640625" style="6" customWidth="1"/>
    <col min="8995" max="8995" width="3.08984375" style="6" customWidth="1"/>
    <col min="8996" max="9034" width="2.453125" style="6" customWidth="1"/>
    <col min="9035" max="9216" width="9" style="6"/>
    <col min="9217" max="9247" width="2.81640625" style="6" customWidth="1"/>
    <col min="9248" max="9248" width="3.08984375" style="6" customWidth="1"/>
    <col min="9249" max="9250" width="2.81640625" style="6" customWidth="1"/>
    <col min="9251" max="9251" width="3.08984375" style="6" customWidth="1"/>
    <col min="9252" max="9290" width="2.453125" style="6" customWidth="1"/>
    <col min="9291" max="9472" width="9" style="6"/>
    <col min="9473" max="9503" width="2.81640625" style="6" customWidth="1"/>
    <col min="9504" max="9504" width="3.08984375" style="6" customWidth="1"/>
    <col min="9505" max="9506" width="2.81640625" style="6" customWidth="1"/>
    <col min="9507" max="9507" width="3.08984375" style="6" customWidth="1"/>
    <col min="9508" max="9546" width="2.453125" style="6" customWidth="1"/>
    <col min="9547" max="9728" width="9" style="6"/>
    <col min="9729" max="9759" width="2.81640625" style="6" customWidth="1"/>
    <col min="9760" max="9760" width="3.08984375" style="6" customWidth="1"/>
    <col min="9761" max="9762" width="2.81640625" style="6" customWidth="1"/>
    <col min="9763" max="9763" width="3.08984375" style="6" customWidth="1"/>
    <col min="9764" max="9802" width="2.453125" style="6" customWidth="1"/>
    <col min="9803" max="9984" width="9" style="6"/>
    <col min="9985" max="10015" width="2.81640625" style="6" customWidth="1"/>
    <col min="10016" max="10016" width="3.08984375" style="6" customWidth="1"/>
    <col min="10017" max="10018" width="2.81640625" style="6" customWidth="1"/>
    <col min="10019" max="10019" width="3.08984375" style="6" customWidth="1"/>
    <col min="10020" max="10058" width="2.453125" style="6" customWidth="1"/>
    <col min="10059" max="10240" width="9" style="6"/>
    <col min="10241" max="10271" width="2.81640625" style="6" customWidth="1"/>
    <col min="10272" max="10272" width="3.08984375" style="6" customWidth="1"/>
    <col min="10273" max="10274" width="2.81640625" style="6" customWidth="1"/>
    <col min="10275" max="10275" width="3.08984375" style="6" customWidth="1"/>
    <col min="10276" max="10314" width="2.453125" style="6" customWidth="1"/>
    <col min="10315" max="10496" width="9" style="6"/>
    <col min="10497" max="10527" width="2.81640625" style="6" customWidth="1"/>
    <col min="10528" max="10528" width="3.08984375" style="6" customWidth="1"/>
    <col min="10529" max="10530" width="2.81640625" style="6" customWidth="1"/>
    <col min="10531" max="10531" width="3.08984375" style="6" customWidth="1"/>
    <col min="10532" max="10570" width="2.453125" style="6" customWidth="1"/>
    <col min="10571" max="10752" width="9" style="6"/>
    <col min="10753" max="10783" width="2.81640625" style="6" customWidth="1"/>
    <col min="10784" max="10784" width="3.08984375" style="6" customWidth="1"/>
    <col min="10785" max="10786" width="2.81640625" style="6" customWidth="1"/>
    <col min="10787" max="10787" width="3.08984375" style="6" customWidth="1"/>
    <col min="10788" max="10826" width="2.453125" style="6" customWidth="1"/>
    <col min="10827" max="11008" width="9" style="6"/>
    <col min="11009" max="11039" width="2.81640625" style="6" customWidth="1"/>
    <col min="11040" max="11040" width="3.08984375" style="6" customWidth="1"/>
    <col min="11041" max="11042" width="2.81640625" style="6" customWidth="1"/>
    <col min="11043" max="11043" width="3.08984375" style="6" customWidth="1"/>
    <col min="11044" max="11082" width="2.453125" style="6" customWidth="1"/>
    <col min="11083" max="11264" width="9" style="6"/>
    <col min="11265" max="11295" width="2.81640625" style="6" customWidth="1"/>
    <col min="11296" max="11296" width="3.08984375" style="6" customWidth="1"/>
    <col min="11297" max="11298" width="2.81640625" style="6" customWidth="1"/>
    <col min="11299" max="11299" width="3.08984375" style="6" customWidth="1"/>
    <col min="11300" max="11338" width="2.453125" style="6" customWidth="1"/>
    <col min="11339" max="11520" width="9" style="6"/>
    <col min="11521" max="11551" width="2.81640625" style="6" customWidth="1"/>
    <col min="11552" max="11552" width="3.08984375" style="6" customWidth="1"/>
    <col min="11553" max="11554" width="2.81640625" style="6" customWidth="1"/>
    <col min="11555" max="11555" width="3.08984375" style="6" customWidth="1"/>
    <col min="11556" max="11594" width="2.453125" style="6" customWidth="1"/>
    <col min="11595" max="11776" width="9" style="6"/>
    <col min="11777" max="11807" width="2.81640625" style="6" customWidth="1"/>
    <col min="11808" max="11808" width="3.08984375" style="6" customWidth="1"/>
    <col min="11809" max="11810" width="2.81640625" style="6" customWidth="1"/>
    <col min="11811" max="11811" width="3.08984375" style="6" customWidth="1"/>
    <col min="11812" max="11850" width="2.453125" style="6" customWidth="1"/>
    <col min="11851" max="12032" width="9" style="6"/>
    <col min="12033" max="12063" width="2.81640625" style="6" customWidth="1"/>
    <col min="12064" max="12064" width="3.08984375" style="6" customWidth="1"/>
    <col min="12065" max="12066" width="2.81640625" style="6" customWidth="1"/>
    <col min="12067" max="12067" width="3.08984375" style="6" customWidth="1"/>
    <col min="12068" max="12106" width="2.453125" style="6" customWidth="1"/>
    <col min="12107" max="12288" width="9" style="6"/>
    <col min="12289" max="12319" width="2.81640625" style="6" customWidth="1"/>
    <col min="12320" max="12320" width="3.08984375" style="6" customWidth="1"/>
    <col min="12321" max="12322" width="2.81640625" style="6" customWidth="1"/>
    <col min="12323" max="12323" width="3.08984375" style="6" customWidth="1"/>
    <col min="12324" max="12362" width="2.453125" style="6" customWidth="1"/>
    <col min="12363" max="12544" width="9" style="6"/>
    <col min="12545" max="12575" width="2.81640625" style="6" customWidth="1"/>
    <col min="12576" max="12576" width="3.08984375" style="6" customWidth="1"/>
    <col min="12577" max="12578" width="2.81640625" style="6" customWidth="1"/>
    <col min="12579" max="12579" width="3.08984375" style="6" customWidth="1"/>
    <col min="12580" max="12618" width="2.453125" style="6" customWidth="1"/>
    <col min="12619" max="12800" width="9" style="6"/>
    <col min="12801" max="12831" width="2.81640625" style="6" customWidth="1"/>
    <col min="12832" max="12832" width="3.08984375" style="6" customWidth="1"/>
    <col min="12833" max="12834" width="2.81640625" style="6" customWidth="1"/>
    <col min="12835" max="12835" width="3.08984375" style="6" customWidth="1"/>
    <col min="12836" max="12874" width="2.453125" style="6" customWidth="1"/>
    <col min="12875" max="13056" width="9" style="6"/>
    <col min="13057" max="13087" width="2.81640625" style="6" customWidth="1"/>
    <col min="13088" max="13088" width="3.08984375" style="6" customWidth="1"/>
    <col min="13089" max="13090" width="2.81640625" style="6" customWidth="1"/>
    <col min="13091" max="13091" width="3.08984375" style="6" customWidth="1"/>
    <col min="13092" max="13130" width="2.453125" style="6" customWidth="1"/>
    <col min="13131" max="13312" width="9" style="6"/>
    <col min="13313" max="13343" width="2.81640625" style="6" customWidth="1"/>
    <col min="13344" max="13344" width="3.08984375" style="6" customWidth="1"/>
    <col min="13345" max="13346" width="2.81640625" style="6" customWidth="1"/>
    <col min="13347" max="13347" width="3.08984375" style="6" customWidth="1"/>
    <col min="13348" max="13386" width="2.453125" style="6" customWidth="1"/>
    <col min="13387" max="13568" width="9" style="6"/>
    <col min="13569" max="13599" width="2.81640625" style="6" customWidth="1"/>
    <col min="13600" max="13600" width="3.08984375" style="6" customWidth="1"/>
    <col min="13601" max="13602" width="2.81640625" style="6" customWidth="1"/>
    <col min="13603" max="13603" width="3.08984375" style="6" customWidth="1"/>
    <col min="13604" max="13642" width="2.453125" style="6" customWidth="1"/>
    <col min="13643" max="13824" width="9" style="6"/>
    <col min="13825" max="13855" width="2.81640625" style="6" customWidth="1"/>
    <col min="13856" max="13856" width="3.08984375" style="6" customWidth="1"/>
    <col min="13857" max="13858" width="2.81640625" style="6" customWidth="1"/>
    <col min="13859" max="13859" width="3.08984375" style="6" customWidth="1"/>
    <col min="13860" max="13898" width="2.453125" style="6" customWidth="1"/>
    <col min="13899" max="14080" width="9" style="6"/>
    <col min="14081" max="14111" width="2.81640625" style="6" customWidth="1"/>
    <col min="14112" max="14112" width="3.08984375" style="6" customWidth="1"/>
    <col min="14113" max="14114" width="2.81640625" style="6" customWidth="1"/>
    <col min="14115" max="14115" width="3.08984375" style="6" customWidth="1"/>
    <col min="14116" max="14154" width="2.453125" style="6" customWidth="1"/>
    <col min="14155" max="14336" width="9" style="6"/>
    <col min="14337" max="14367" width="2.81640625" style="6" customWidth="1"/>
    <col min="14368" max="14368" width="3.08984375" style="6" customWidth="1"/>
    <col min="14369" max="14370" width="2.81640625" style="6" customWidth="1"/>
    <col min="14371" max="14371" width="3.08984375" style="6" customWidth="1"/>
    <col min="14372" max="14410" width="2.453125" style="6" customWidth="1"/>
    <col min="14411" max="14592" width="9" style="6"/>
    <col min="14593" max="14623" width="2.81640625" style="6" customWidth="1"/>
    <col min="14624" max="14624" width="3.08984375" style="6" customWidth="1"/>
    <col min="14625" max="14626" width="2.81640625" style="6" customWidth="1"/>
    <col min="14627" max="14627" width="3.08984375" style="6" customWidth="1"/>
    <col min="14628" max="14666" width="2.453125" style="6" customWidth="1"/>
    <col min="14667" max="14848" width="9" style="6"/>
    <col min="14849" max="14879" width="2.81640625" style="6" customWidth="1"/>
    <col min="14880" max="14880" width="3.08984375" style="6" customWidth="1"/>
    <col min="14881" max="14882" width="2.81640625" style="6" customWidth="1"/>
    <col min="14883" max="14883" width="3.08984375" style="6" customWidth="1"/>
    <col min="14884" max="14922" width="2.453125" style="6" customWidth="1"/>
    <col min="14923" max="15104" width="9" style="6"/>
    <col min="15105" max="15135" width="2.81640625" style="6" customWidth="1"/>
    <col min="15136" max="15136" width="3.08984375" style="6" customWidth="1"/>
    <col min="15137" max="15138" width="2.81640625" style="6" customWidth="1"/>
    <col min="15139" max="15139" width="3.08984375" style="6" customWidth="1"/>
    <col min="15140" max="15178" width="2.453125" style="6" customWidth="1"/>
    <col min="15179" max="15360" width="9" style="6"/>
    <col min="15361" max="15391" width="2.81640625" style="6" customWidth="1"/>
    <col min="15392" max="15392" width="3.08984375" style="6" customWidth="1"/>
    <col min="15393" max="15394" width="2.81640625" style="6" customWidth="1"/>
    <col min="15395" max="15395" width="3.08984375" style="6" customWidth="1"/>
    <col min="15396" max="15434" width="2.453125" style="6" customWidth="1"/>
    <col min="15435" max="15616" width="9" style="6"/>
    <col min="15617" max="15647" width="2.81640625" style="6" customWidth="1"/>
    <col min="15648" max="15648" width="3.08984375" style="6" customWidth="1"/>
    <col min="15649" max="15650" width="2.81640625" style="6" customWidth="1"/>
    <col min="15651" max="15651" width="3.08984375" style="6" customWidth="1"/>
    <col min="15652" max="15690" width="2.453125" style="6" customWidth="1"/>
    <col min="15691" max="15872" width="9" style="6"/>
    <col min="15873" max="15903" width="2.81640625" style="6" customWidth="1"/>
    <col min="15904" max="15904" width="3.08984375" style="6" customWidth="1"/>
    <col min="15905" max="15906" width="2.81640625" style="6" customWidth="1"/>
    <col min="15907" max="15907" width="3.08984375" style="6" customWidth="1"/>
    <col min="15908" max="15946" width="2.453125" style="6" customWidth="1"/>
    <col min="15947" max="16128" width="9" style="6"/>
    <col min="16129" max="16159" width="2.81640625" style="6" customWidth="1"/>
    <col min="16160" max="16160" width="3.08984375" style="6" customWidth="1"/>
    <col min="16161" max="16162" width="2.81640625" style="6" customWidth="1"/>
    <col min="16163" max="16163" width="3.08984375" style="6" customWidth="1"/>
    <col min="16164" max="16202" width="2.453125" style="6" customWidth="1"/>
    <col min="16203" max="16384" width="9" style="6"/>
  </cols>
  <sheetData>
    <row r="1" spans="1:37" s="13" customFormat="1" ht="18" customHeight="1" x14ac:dyDescent="0.2">
      <c r="A1" s="1" t="s">
        <v>13</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7" s="13" customFormat="1" ht="18" customHeight="1" x14ac:dyDescent="0.2">
      <c r="A2" s="49"/>
      <c r="B2" s="49"/>
      <c r="C2" s="49"/>
      <c r="D2" s="49"/>
      <c r="E2" s="49"/>
      <c r="F2" s="49"/>
      <c r="G2" s="49"/>
      <c r="H2" s="49"/>
      <c r="I2" s="49"/>
      <c r="J2" s="49"/>
      <c r="K2" s="49"/>
      <c r="L2" s="49"/>
      <c r="M2" s="49"/>
      <c r="N2" s="49"/>
      <c r="O2" s="49"/>
      <c r="P2" s="49"/>
      <c r="Q2" s="49"/>
      <c r="R2" s="49"/>
      <c r="S2" s="49"/>
      <c r="T2" s="49"/>
      <c r="U2" s="49"/>
      <c r="V2" s="49"/>
      <c r="W2" s="49"/>
      <c r="X2" s="174"/>
      <c r="Y2" s="174"/>
      <c r="Z2" s="174"/>
      <c r="AA2" s="174"/>
      <c r="AB2" s="174"/>
      <c r="AC2" s="174"/>
      <c r="AD2" s="174"/>
      <c r="AE2" s="174"/>
      <c r="AF2" s="174"/>
      <c r="AG2" s="49" t="s">
        <v>48</v>
      </c>
      <c r="AH2" s="31"/>
      <c r="AI2" s="31"/>
    </row>
    <row r="3" spans="1:37" s="13" customFormat="1" ht="18" customHeight="1" x14ac:dyDescent="0.2">
      <c r="A3" s="49"/>
      <c r="B3" s="49"/>
      <c r="C3" s="49"/>
      <c r="D3" s="49"/>
      <c r="E3" s="49"/>
      <c r="F3" s="49"/>
      <c r="G3" s="49"/>
      <c r="H3" s="49"/>
      <c r="I3" s="49"/>
      <c r="J3" s="49"/>
      <c r="K3" s="49"/>
      <c r="L3" s="49"/>
      <c r="M3" s="49"/>
      <c r="N3" s="49"/>
      <c r="O3" s="49"/>
      <c r="P3" s="49"/>
      <c r="Q3" s="49"/>
      <c r="R3" s="49"/>
      <c r="S3" s="49"/>
      <c r="T3" s="49"/>
      <c r="U3" s="49"/>
      <c r="V3" s="49"/>
      <c r="W3" s="32"/>
      <c r="X3" s="198">
        <v>45016</v>
      </c>
      <c r="Y3" s="198"/>
      <c r="Z3" s="198"/>
      <c r="AA3" s="198"/>
      <c r="AB3" s="198"/>
      <c r="AC3" s="198"/>
      <c r="AD3" s="198"/>
      <c r="AE3" s="198"/>
      <c r="AF3" s="198"/>
      <c r="AG3" s="49" t="s">
        <v>188</v>
      </c>
      <c r="AH3" s="31"/>
      <c r="AI3" s="31"/>
    </row>
    <row r="4" spans="1:37" s="13" customFormat="1" ht="18" customHeight="1" x14ac:dyDescent="0.2">
      <c r="A4" s="49"/>
      <c r="B4" s="49"/>
      <c r="C4" s="49"/>
      <c r="D4" s="49"/>
      <c r="E4" s="49"/>
      <c r="F4" s="49"/>
      <c r="G4" s="49"/>
      <c r="H4" s="49"/>
      <c r="I4" s="49"/>
      <c r="J4" s="49"/>
      <c r="K4" s="49"/>
      <c r="L4" s="49"/>
      <c r="M4" s="49"/>
      <c r="N4" s="49"/>
      <c r="O4" s="49"/>
      <c r="P4" s="49"/>
      <c r="Q4" s="49"/>
      <c r="R4" s="49"/>
      <c r="S4" s="49"/>
      <c r="T4" s="49"/>
      <c r="U4" s="49"/>
      <c r="V4" s="49"/>
      <c r="W4" s="32"/>
      <c r="X4" s="32"/>
      <c r="Y4" s="32"/>
      <c r="Z4" s="32"/>
      <c r="AA4" s="32"/>
      <c r="AB4" s="32"/>
      <c r="AC4" s="32"/>
      <c r="AD4" s="32"/>
      <c r="AE4" s="32"/>
      <c r="AF4" s="32"/>
      <c r="AG4" s="49"/>
      <c r="AH4" s="49"/>
      <c r="AI4" s="49"/>
    </row>
    <row r="5" spans="1:37" s="13" customFormat="1" ht="18" customHeight="1" x14ac:dyDescent="0.2">
      <c r="A5" s="49" t="s">
        <v>32</v>
      </c>
      <c r="B5" s="49"/>
      <c r="C5" s="49"/>
      <c r="D5" s="49"/>
      <c r="E5" s="49"/>
      <c r="F5" s="49"/>
      <c r="G5" s="49"/>
      <c r="H5" s="49"/>
      <c r="I5" s="49"/>
      <c r="J5" s="49"/>
      <c r="K5" s="49"/>
      <c r="L5" s="49"/>
      <c r="M5" s="49"/>
      <c r="N5" s="49"/>
      <c r="O5" s="49"/>
      <c r="P5" s="49"/>
      <c r="Q5" s="49"/>
      <c r="R5" s="49"/>
      <c r="S5" s="49"/>
      <c r="T5" s="49"/>
      <c r="U5" s="49"/>
      <c r="V5" s="49"/>
      <c r="W5" s="32"/>
      <c r="X5" s="32"/>
      <c r="Y5" s="32"/>
      <c r="Z5" s="32"/>
      <c r="AA5" s="32"/>
      <c r="AB5" s="32"/>
      <c r="AC5" s="32"/>
      <c r="AD5" s="32"/>
      <c r="AE5" s="32"/>
      <c r="AF5" s="32"/>
      <c r="AG5" s="49"/>
      <c r="AH5" s="49"/>
      <c r="AI5" s="49"/>
    </row>
    <row r="6" spans="1:37" s="13" customFormat="1" ht="18" customHeight="1" x14ac:dyDescent="0.2">
      <c r="A6" s="49"/>
      <c r="B6" s="49"/>
      <c r="C6" s="49"/>
      <c r="D6" s="49"/>
      <c r="E6" s="49"/>
      <c r="F6" s="49"/>
      <c r="G6" s="49"/>
      <c r="H6" s="49"/>
      <c r="I6" s="49"/>
      <c r="J6" s="49"/>
      <c r="K6" s="49"/>
      <c r="L6" s="49"/>
      <c r="M6" s="49"/>
      <c r="N6" s="49"/>
      <c r="O6" s="49"/>
      <c r="P6" s="49"/>
      <c r="Q6" s="49"/>
      <c r="R6" s="49"/>
      <c r="S6" s="49"/>
      <c r="T6" s="49"/>
      <c r="U6" s="49"/>
      <c r="V6" s="49"/>
      <c r="W6" s="32"/>
      <c r="X6" s="32"/>
      <c r="Y6" s="32"/>
      <c r="Z6" s="32"/>
      <c r="AA6" s="32"/>
      <c r="AB6" s="32"/>
      <c r="AC6" s="32"/>
      <c r="AD6" s="32"/>
      <c r="AE6" s="32"/>
      <c r="AF6" s="32"/>
      <c r="AG6" s="49"/>
      <c r="AH6" s="49"/>
      <c r="AI6" s="49"/>
    </row>
    <row r="7" spans="1:37" s="13" customFormat="1" ht="18" customHeight="1" x14ac:dyDescent="0.2">
      <c r="A7" s="49"/>
      <c r="B7" s="49"/>
      <c r="C7" s="49"/>
      <c r="D7" s="49"/>
      <c r="E7" s="49"/>
      <c r="F7" s="49"/>
      <c r="G7" s="49"/>
      <c r="H7" s="49"/>
      <c r="I7" s="49"/>
      <c r="J7" s="49"/>
      <c r="K7" s="49"/>
      <c r="L7" s="49"/>
      <c r="M7" s="49"/>
      <c r="N7" s="49"/>
      <c r="O7" s="49"/>
      <c r="P7" s="49"/>
      <c r="Q7" s="49"/>
      <c r="R7" s="49"/>
      <c r="S7" s="49"/>
      <c r="T7" s="49"/>
      <c r="V7" s="49" t="s">
        <v>34</v>
      </c>
      <c r="W7" s="49"/>
      <c r="X7" s="200">
        <f>郵便番号</f>
        <v>0</v>
      </c>
      <c r="Y7" s="200"/>
      <c r="Z7" s="200"/>
      <c r="AA7" s="200"/>
      <c r="AB7" s="200"/>
      <c r="AC7" s="200"/>
      <c r="AD7" s="200"/>
      <c r="AE7" s="32" t="s">
        <v>29</v>
      </c>
      <c r="AF7" s="32"/>
      <c r="AG7" s="49" t="s">
        <v>41</v>
      </c>
      <c r="AH7" s="49"/>
      <c r="AI7" s="49"/>
    </row>
    <row r="8" spans="1:37" s="13" customFormat="1" ht="18" customHeight="1" x14ac:dyDescent="0.2">
      <c r="A8" s="49"/>
      <c r="B8" s="49"/>
      <c r="C8" s="49"/>
      <c r="D8" s="49"/>
      <c r="E8" s="49"/>
      <c r="F8" s="49"/>
      <c r="G8" s="49"/>
      <c r="H8" s="49"/>
      <c r="I8" s="49"/>
      <c r="J8" s="49"/>
      <c r="K8" s="49"/>
      <c r="L8" s="49"/>
      <c r="M8" s="49"/>
      <c r="N8" s="49"/>
      <c r="O8" s="174" t="s">
        <v>0</v>
      </c>
      <c r="P8" s="174"/>
      <c r="Q8" s="174"/>
      <c r="R8" s="174"/>
      <c r="S8" s="174"/>
      <c r="T8" s="174"/>
      <c r="V8" s="179">
        <f>所在地</f>
        <v>0</v>
      </c>
      <c r="W8" s="179"/>
      <c r="X8" s="179"/>
      <c r="Y8" s="179"/>
      <c r="Z8" s="179"/>
      <c r="AA8" s="179"/>
      <c r="AB8" s="179"/>
      <c r="AC8" s="179"/>
      <c r="AD8" s="179"/>
      <c r="AE8" s="179"/>
      <c r="AF8" s="179"/>
      <c r="AG8" s="49" t="s">
        <v>41</v>
      </c>
      <c r="AH8" s="49"/>
      <c r="AI8" s="49"/>
    </row>
    <row r="9" spans="1:37" s="13" customFormat="1" ht="18" customHeight="1" x14ac:dyDescent="0.2">
      <c r="A9" s="49"/>
      <c r="B9" s="49"/>
      <c r="C9" s="49"/>
      <c r="D9" s="49"/>
      <c r="E9" s="49"/>
      <c r="F9" s="49"/>
      <c r="G9" s="49"/>
      <c r="H9" s="49"/>
      <c r="I9" s="49"/>
      <c r="J9" s="49"/>
      <c r="K9" s="49"/>
      <c r="L9" s="49"/>
      <c r="M9" s="49"/>
      <c r="N9" s="49"/>
      <c r="O9" s="174" t="s">
        <v>1</v>
      </c>
      <c r="P9" s="174"/>
      <c r="Q9" s="174"/>
      <c r="R9" s="174"/>
      <c r="S9" s="174"/>
      <c r="T9" s="174"/>
      <c r="V9" s="179">
        <f>申請者</f>
        <v>0</v>
      </c>
      <c r="W9" s="179"/>
      <c r="X9" s="179"/>
      <c r="Y9" s="179"/>
      <c r="Z9" s="179"/>
      <c r="AA9" s="179"/>
      <c r="AB9" s="179"/>
      <c r="AC9" s="179"/>
      <c r="AD9" s="179"/>
      <c r="AE9" s="179"/>
      <c r="AF9" s="179"/>
      <c r="AG9" s="49" t="s">
        <v>41</v>
      </c>
      <c r="AH9" s="49"/>
      <c r="AI9" s="49"/>
    </row>
    <row r="10" spans="1:37" s="13" customFormat="1" ht="18" customHeight="1" x14ac:dyDescent="0.2">
      <c r="A10" s="49"/>
      <c r="B10" s="49"/>
      <c r="C10" s="49"/>
      <c r="D10" s="49"/>
      <c r="E10" s="49"/>
      <c r="F10" s="49"/>
      <c r="G10" s="49"/>
      <c r="H10" s="49"/>
      <c r="I10" s="49"/>
      <c r="J10" s="49"/>
      <c r="K10" s="49"/>
      <c r="L10" s="49"/>
      <c r="M10" s="49"/>
      <c r="N10" s="49"/>
      <c r="O10" s="174" t="s">
        <v>2</v>
      </c>
      <c r="P10" s="174"/>
      <c r="Q10" s="174"/>
      <c r="R10" s="174"/>
      <c r="S10" s="174"/>
      <c r="T10" s="174"/>
      <c r="V10" s="179">
        <f>代表者職氏名</f>
        <v>0</v>
      </c>
      <c r="W10" s="179"/>
      <c r="X10" s="179"/>
      <c r="Y10" s="179"/>
      <c r="Z10" s="179"/>
      <c r="AA10" s="179"/>
      <c r="AB10" s="179"/>
      <c r="AC10" s="179"/>
      <c r="AD10" s="179"/>
      <c r="AE10" s="179"/>
      <c r="AF10" s="179"/>
      <c r="AG10" s="49" t="s">
        <v>41</v>
      </c>
      <c r="AH10" s="49"/>
      <c r="AI10" s="49"/>
      <c r="AK10" s="12"/>
    </row>
    <row r="11" spans="1:37" s="13" customFormat="1" ht="18" customHeight="1" x14ac:dyDescent="0.2">
      <c r="A11" s="49"/>
      <c r="B11" s="49"/>
      <c r="C11" s="49"/>
      <c r="D11" s="49"/>
      <c r="E11" s="49"/>
      <c r="F11" s="49"/>
      <c r="G11" s="49"/>
      <c r="H11" s="49"/>
      <c r="I11" s="49"/>
      <c r="J11" s="49"/>
      <c r="K11" s="49"/>
      <c r="L11" s="49"/>
      <c r="M11" s="49"/>
      <c r="N11" s="49"/>
      <c r="O11" s="50"/>
      <c r="P11" s="50"/>
      <c r="Q11" s="50"/>
      <c r="R11" s="50"/>
      <c r="S11" s="50"/>
      <c r="T11" s="50"/>
      <c r="U11" s="49"/>
      <c r="V11" s="49"/>
      <c r="W11" s="49"/>
      <c r="X11" s="49"/>
      <c r="Y11" s="49"/>
      <c r="Z11" s="49"/>
      <c r="AA11" s="49"/>
      <c r="AB11" s="49"/>
      <c r="AC11" s="14"/>
      <c r="AD11" s="49"/>
      <c r="AE11" s="49"/>
      <c r="AF11" s="49"/>
      <c r="AG11" s="49"/>
      <c r="AH11" s="49"/>
      <c r="AI11" s="49"/>
    </row>
    <row r="12" spans="1:37" s="13" customFormat="1" ht="18" customHeight="1" x14ac:dyDescent="0.2">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K12" s="49"/>
    </row>
    <row r="13" spans="1:37" s="49" customFormat="1" ht="18" customHeight="1" x14ac:dyDescent="0.2">
      <c r="B13" s="28"/>
      <c r="C13" s="28"/>
      <c r="E13" s="27" t="s">
        <v>33</v>
      </c>
      <c r="F13" s="101" t="str">
        <f>申請年度</f>
        <v/>
      </c>
      <c r="G13" s="31" t="s">
        <v>46</v>
      </c>
      <c r="H13" s="31"/>
      <c r="I13" s="178" t="str">
        <f>補助金名</f>
        <v>石川県公衆浴場省エネ投資緊急支援事業費補助金</v>
      </c>
      <c r="J13" s="178"/>
      <c r="K13" s="178"/>
      <c r="L13" s="178"/>
      <c r="M13" s="178"/>
      <c r="N13" s="178"/>
      <c r="O13" s="178"/>
      <c r="P13" s="178"/>
      <c r="Q13" s="178"/>
      <c r="R13" s="178"/>
      <c r="S13" s="178"/>
      <c r="T13" s="178"/>
      <c r="U13" s="178"/>
      <c r="V13" s="178"/>
      <c r="W13" s="178"/>
      <c r="X13" s="178"/>
      <c r="Y13" s="178"/>
      <c r="Z13" s="178"/>
      <c r="AA13" s="178"/>
      <c r="AB13" s="178"/>
      <c r="AC13" s="178"/>
      <c r="AD13" s="28"/>
      <c r="AE13" s="28"/>
      <c r="AF13" s="28"/>
      <c r="AG13" s="49" t="s">
        <v>41</v>
      </c>
      <c r="AH13" s="51"/>
    </row>
    <row r="14" spans="1:37" s="13" customFormat="1" ht="18" customHeight="1" x14ac:dyDescent="0.2">
      <c r="A14" s="28"/>
      <c r="B14" s="28"/>
      <c r="C14" s="28"/>
      <c r="D14" s="52"/>
      <c r="E14" s="52"/>
      <c r="F14" s="52"/>
      <c r="G14" s="52"/>
      <c r="H14" s="52"/>
      <c r="I14" s="52"/>
      <c r="J14" s="52"/>
      <c r="K14" s="52"/>
      <c r="L14" s="52"/>
      <c r="M14" s="52"/>
      <c r="O14" s="52"/>
      <c r="P14" s="51" t="s">
        <v>173</v>
      </c>
      <c r="Q14" s="52"/>
      <c r="R14" s="52"/>
      <c r="S14" s="52"/>
      <c r="T14" s="52"/>
      <c r="U14" s="52"/>
      <c r="V14" s="52"/>
      <c r="W14" s="52"/>
      <c r="X14" s="52"/>
      <c r="Y14" s="52"/>
      <c r="Z14" s="52"/>
      <c r="AA14" s="52"/>
      <c r="AB14" s="52"/>
      <c r="AC14" s="28"/>
      <c r="AD14" s="28"/>
      <c r="AE14" s="28"/>
      <c r="AF14" s="28"/>
      <c r="AG14" s="49"/>
      <c r="AH14" s="9"/>
    </row>
    <row r="15" spans="1:37" s="13" customFormat="1" ht="18" customHeight="1" x14ac:dyDescent="0.2">
      <c r="A15" s="28"/>
      <c r="B15" s="28"/>
      <c r="C15" s="28"/>
      <c r="D15" s="52"/>
      <c r="E15" s="52"/>
      <c r="F15" s="52"/>
      <c r="G15" s="52"/>
      <c r="H15" s="52"/>
      <c r="I15" s="52"/>
      <c r="J15" s="52"/>
      <c r="K15" s="52"/>
      <c r="L15" s="52"/>
      <c r="M15" s="52"/>
      <c r="O15" s="52"/>
      <c r="P15" s="51"/>
      <c r="Q15" s="52"/>
      <c r="R15" s="52"/>
      <c r="S15" s="52"/>
      <c r="T15" s="52"/>
      <c r="U15" s="52"/>
      <c r="V15" s="52"/>
      <c r="W15" s="52"/>
      <c r="X15" s="52"/>
      <c r="Y15" s="52"/>
      <c r="Z15" s="52"/>
      <c r="AA15" s="52"/>
      <c r="AB15" s="52"/>
      <c r="AC15" s="28"/>
      <c r="AD15" s="28"/>
      <c r="AE15" s="28"/>
      <c r="AF15" s="28"/>
      <c r="AG15" s="49"/>
      <c r="AH15" s="9"/>
    </row>
    <row r="16" spans="1:37" s="13" customFormat="1" ht="18" customHeight="1" x14ac:dyDescent="0.2">
      <c r="A16" s="28"/>
      <c r="B16" s="28"/>
      <c r="C16" s="28"/>
      <c r="D16" s="52"/>
      <c r="E16" s="52"/>
      <c r="F16" s="52"/>
      <c r="G16" s="52"/>
      <c r="H16" s="52"/>
      <c r="I16" s="52"/>
      <c r="J16" s="52"/>
      <c r="K16" s="52"/>
      <c r="L16" s="52"/>
      <c r="M16" s="52"/>
      <c r="O16" s="52"/>
      <c r="P16" s="51"/>
      <c r="Q16" s="52"/>
      <c r="R16" s="52"/>
      <c r="S16" s="52"/>
      <c r="T16" s="52"/>
      <c r="U16" s="52"/>
      <c r="V16" s="52"/>
      <c r="W16" s="52"/>
      <c r="X16" s="52"/>
      <c r="Y16" s="52"/>
      <c r="Z16" s="52"/>
      <c r="AA16" s="52"/>
      <c r="AB16" s="52"/>
      <c r="AC16" s="28"/>
      <c r="AD16" s="28"/>
      <c r="AE16" s="28"/>
      <c r="AF16" s="28"/>
      <c r="AG16" s="49"/>
      <c r="AH16" s="9"/>
    </row>
    <row r="17" spans="1:37" s="13" customFormat="1" ht="18" customHeight="1" x14ac:dyDescent="0.2">
      <c r="B17" s="13" t="s">
        <v>33</v>
      </c>
      <c r="D17" s="99"/>
      <c r="E17" s="34" t="s">
        <v>39</v>
      </c>
      <c r="F17" s="99"/>
      <c r="G17" s="34" t="s">
        <v>40</v>
      </c>
      <c r="H17" s="99"/>
      <c r="I17" s="34" t="s">
        <v>147</v>
      </c>
      <c r="J17" s="34"/>
      <c r="K17" s="34"/>
      <c r="L17" s="208" t="s">
        <v>406</v>
      </c>
      <c r="M17" s="208"/>
      <c r="N17" s="13" t="s">
        <v>148</v>
      </c>
      <c r="O17" s="206"/>
      <c r="P17" s="206"/>
      <c r="Q17" s="206"/>
      <c r="R17" s="13" t="s">
        <v>149</v>
      </c>
      <c r="AF17" s="49"/>
      <c r="AG17" s="12" t="s">
        <v>37</v>
      </c>
      <c r="AH17" s="49"/>
      <c r="AI17" s="49"/>
      <c r="AK17" s="49"/>
    </row>
    <row r="18" spans="1:37" s="13" customFormat="1" ht="18" customHeight="1" x14ac:dyDescent="0.2">
      <c r="A18" s="31" t="s">
        <v>174</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37" s="13" customFormat="1" ht="18" customHeight="1" x14ac:dyDescent="0.2">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K19" s="51"/>
    </row>
    <row r="20" spans="1:37" s="13" customFormat="1" ht="18" customHeight="1" x14ac:dyDescent="0.2">
      <c r="A20" s="49"/>
      <c r="B20" s="31"/>
      <c r="C20" s="31"/>
      <c r="D20" s="31"/>
      <c r="E20" s="31"/>
      <c r="F20" s="31"/>
      <c r="G20" s="31"/>
      <c r="H20" s="31"/>
      <c r="I20" s="31"/>
      <c r="J20" s="31"/>
      <c r="K20" s="31"/>
      <c r="L20" s="31"/>
      <c r="M20" s="31"/>
      <c r="N20" s="31"/>
      <c r="O20" s="31"/>
      <c r="P20" s="31" t="s">
        <v>3</v>
      </c>
      <c r="Q20" s="31"/>
      <c r="R20" s="31"/>
      <c r="S20" s="31"/>
      <c r="T20" s="31"/>
      <c r="U20" s="31"/>
      <c r="V20" s="31"/>
      <c r="W20" s="31"/>
      <c r="X20" s="31"/>
      <c r="Y20" s="31"/>
      <c r="Z20" s="31"/>
      <c r="AA20" s="31"/>
      <c r="AB20" s="31"/>
      <c r="AC20" s="31"/>
      <c r="AD20" s="31"/>
      <c r="AE20" s="31"/>
      <c r="AF20" s="31"/>
      <c r="AG20" s="31"/>
      <c r="AH20" s="49"/>
      <c r="AI20" s="49"/>
    </row>
    <row r="21" spans="1:37" s="13" customFormat="1" ht="18" customHeight="1" x14ac:dyDescent="0.2">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K21" s="51"/>
    </row>
    <row r="22" spans="1:37" s="49" customFormat="1" ht="18" customHeight="1" x14ac:dyDescent="0.2">
      <c r="B22" s="49" t="s">
        <v>191</v>
      </c>
      <c r="N22" s="27" t="s">
        <v>56</v>
      </c>
      <c r="O22" s="211"/>
      <c r="P22" s="211"/>
      <c r="Q22" s="211"/>
      <c r="R22" s="211"/>
      <c r="S22" s="211"/>
      <c r="T22" s="211"/>
      <c r="U22" s="211"/>
      <c r="V22" s="31" t="s">
        <v>4</v>
      </c>
      <c r="AG22" s="12" t="s">
        <v>37</v>
      </c>
    </row>
    <row r="23" spans="1:37" s="49" customFormat="1" ht="18" customHeight="1" x14ac:dyDescent="0.2"/>
    <row r="24" spans="1:37" s="49" customFormat="1" ht="18" customHeight="1" x14ac:dyDescent="0.2">
      <c r="B24" s="49" t="s">
        <v>192</v>
      </c>
      <c r="N24" s="27" t="s">
        <v>56</v>
      </c>
      <c r="O24" s="212">
        <f>O22</f>
        <v>0</v>
      </c>
      <c r="P24" s="212"/>
      <c r="Q24" s="212"/>
      <c r="R24" s="212"/>
      <c r="S24" s="212"/>
      <c r="T24" s="212"/>
      <c r="U24" s="212"/>
      <c r="V24" s="31" t="s">
        <v>4</v>
      </c>
      <c r="AG24" s="49" t="s">
        <v>193</v>
      </c>
    </row>
    <row r="25" spans="1:37" s="49" customFormat="1" ht="18" customHeight="1" x14ac:dyDescent="0.2"/>
    <row r="26" spans="1:37" s="49" customFormat="1" ht="18" customHeight="1" x14ac:dyDescent="0.2">
      <c r="B26" s="49" t="s">
        <v>194</v>
      </c>
      <c r="N26" s="210" t="str">
        <f>着手予定日</f>
        <v>令和　年　月　日</v>
      </c>
      <c r="O26" s="210"/>
      <c r="P26" s="210"/>
      <c r="Q26" s="210"/>
      <c r="R26" s="210"/>
      <c r="S26" s="210"/>
      <c r="T26" s="210"/>
      <c r="U26" s="210"/>
      <c r="V26" s="210"/>
      <c r="W26" s="49" t="s">
        <v>195</v>
      </c>
      <c r="AG26" s="49" t="s">
        <v>41</v>
      </c>
    </row>
    <row r="27" spans="1:37" s="49" customFormat="1" ht="18" customHeight="1" x14ac:dyDescent="0.2">
      <c r="N27" s="210" t="str">
        <f>完了予定日</f>
        <v>令和　年　月　日</v>
      </c>
      <c r="O27" s="210"/>
      <c r="P27" s="210"/>
      <c r="Q27" s="210"/>
      <c r="R27" s="210"/>
      <c r="S27" s="210"/>
      <c r="T27" s="210"/>
      <c r="U27" s="210"/>
      <c r="V27" s="210"/>
      <c r="W27" s="49" t="s">
        <v>196</v>
      </c>
      <c r="AG27" s="49" t="s">
        <v>41</v>
      </c>
    </row>
    <row r="28" spans="1:37" s="49" customFormat="1" ht="18" customHeight="1" x14ac:dyDescent="0.2"/>
    <row r="29" spans="1:37" s="49" customFormat="1" ht="18" customHeight="1" x14ac:dyDescent="0.2">
      <c r="B29" s="49" t="s">
        <v>197</v>
      </c>
      <c r="N29" s="209" t="s">
        <v>160</v>
      </c>
      <c r="O29" s="209"/>
      <c r="P29" s="209"/>
      <c r="Q29" s="209"/>
      <c r="R29" s="209"/>
      <c r="S29" s="209"/>
      <c r="T29" s="209"/>
      <c r="U29" s="209"/>
      <c r="V29" s="209"/>
      <c r="W29" s="49" t="s">
        <v>195</v>
      </c>
      <c r="AG29" s="12" t="s">
        <v>37</v>
      </c>
    </row>
    <row r="30" spans="1:37" s="49" customFormat="1" ht="18" customHeight="1" x14ac:dyDescent="0.2">
      <c r="N30" s="209" t="s">
        <v>160</v>
      </c>
      <c r="O30" s="209"/>
      <c r="P30" s="209"/>
      <c r="Q30" s="209"/>
      <c r="R30" s="209"/>
      <c r="S30" s="209"/>
      <c r="T30" s="209"/>
      <c r="U30" s="209"/>
      <c r="V30" s="209"/>
      <c r="W30" s="49" t="s">
        <v>196</v>
      </c>
      <c r="AG30" s="12" t="s">
        <v>37</v>
      </c>
    </row>
    <row r="31" spans="1:37" s="49" customFormat="1" ht="18" customHeight="1" x14ac:dyDescent="0.2"/>
    <row r="32" spans="1:37" s="49" customFormat="1" ht="18" customHeight="1" x14ac:dyDescent="0.2">
      <c r="B32" s="49" t="s">
        <v>198</v>
      </c>
    </row>
    <row r="33" spans="1:33" s="49" customFormat="1" ht="18" customHeight="1" x14ac:dyDescent="0.2">
      <c r="D33" s="103" t="s">
        <v>202</v>
      </c>
      <c r="E33" s="49" t="s">
        <v>203</v>
      </c>
      <c r="H33" s="103" t="s">
        <v>202</v>
      </c>
      <c r="I33" s="49" t="s">
        <v>204</v>
      </c>
      <c r="L33" s="103" t="s">
        <v>202</v>
      </c>
      <c r="M33" s="49" t="s">
        <v>205</v>
      </c>
      <c r="P33" s="103" t="s">
        <v>202</v>
      </c>
      <c r="Q33" s="49" t="s">
        <v>206</v>
      </c>
      <c r="T33" s="103" t="s">
        <v>202</v>
      </c>
      <c r="U33" s="49" t="s">
        <v>207</v>
      </c>
      <c r="X33" s="103" t="s">
        <v>202</v>
      </c>
      <c r="Y33" s="49" t="s">
        <v>208</v>
      </c>
      <c r="AC33" s="103" t="s">
        <v>202</v>
      </c>
      <c r="AD33" s="49" t="s">
        <v>209</v>
      </c>
      <c r="AG33" s="12" t="s">
        <v>210</v>
      </c>
    </row>
    <row r="34" spans="1:33" s="49" customFormat="1" ht="18" customHeight="1" x14ac:dyDescent="0.2">
      <c r="D34" s="49" t="s">
        <v>211</v>
      </c>
    </row>
    <row r="35" spans="1:33" s="49" customFormat="1" ht="18" customHeight="1" x14ac:dyDescent="0.2">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G35" s="12" t="s">
        <v>37</v>
      </c>
    </row>
    <row r="36" spans="1:33" s="49" customFormat="1" ht="18" customHeight="1" x14ac:dyDescent="0.2">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G36" s="49" t="s">
        <v>199</v>
      </c>
    </row>
    <row r="37" spans="1:33" s="49" customFormat="1" ht="18" customHeight="1" x14ac:dyDescent="0.2">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G37" s="49" t="s">
        <v>200</v>
      </c>
    </row>
    <row r="38" spans="1:33" s="49" customFormat="1" ht="18" customHeight="1" x14ac:dyDescent="0.2">
      <c r="AG38" s="49" t="s">
        <v>201</v>
      </c>
    </row>
    <row r="39" spans="1:33" s="49" customFormat="1" ht="18" customHeight="1" x14ac:dyDescent="0.2"/>
    <row r="40" spans="1:33" s="49" customFormat="1" ht="18" customHeight="1" x14ac:dyDescent="0.2"/>
    <row r="41" spans="1:33" s="30" customFormat="1" ht="19" customHeight="1" x14ac:dyDescent="0.2">
      <c r="B41" s="162" t="s">
        <v>30</v>
      </c>
      <c r="C41" s="168" t="s">
        <v>25</v>
      </c>
      <c r="D41" s="168"/>
      <c r="E41" s="168"/>
      <c r="F41" s="168"/>
      <c r="G41" s="201">
        <f>'1)交付申請書'!G39</f>
        <v>0</v>
      </c>
      <c r="H41" s="202"/>
      <c r="I41" s="202"/>
      <c r="J41" s="202"/>
      <c r="K41" s="202"/>
      <c r="L41" s="202"/>
      <c r="M41" s="202"/>
      <c r="N41" s="202"/>
      <c r="O41" s="202"/>
      <c r="P41" s="203"/>
      <c r="R41" s="162" t="s">
        <v>31</v>
      </c>
      <c r="S41" s="168" t="s">
        <v>25</v>
      </c>
      <c r="T41" s="168"/>
      <c r="U41" s="168"/>
      <c r="V41" s="168"/>
      <c r="W41" s="201">
        <f>'1)交付申請書'!W39</f>
        <v>0</v>
      </c>
      <c r="X41" s="202"/>
      <c r="Y41" s="202"/>
      <c r="Z41" s="202"/>
      <c r="AA41" s="202"/>
      <c r="AB41" s="202"/>
      <c r="AC41" s="202"/>
      <c r="AD41" s="202"/>
      <c r="AE41" s="202"/>
      <c r="AF41" s="203"/>
      <c r="AG41" s="30" t="s">
        <v>42</v>
      </c>
    </row>
    <row r="42" spans="1:33" s="30" customFormat="1" ht="19" customHeight="1" x14ac:dyDescent="0.2">
      <c r="B42" s="163"/>
      <c r="C42" s="165" t="s">
        <v>20</v>
      </c>
      <c r="D42" s="166"/>
      <c r="E42" s="166"/>
      <c r="F42" s="167"/>
      <c r="G42" s="201">
        <f>'1)交付申請書'!G40</f>
        <v>0</v>
      </c>
      <c r="H42" s="202"/>
      <c r="I42" s="202"/>
      <c r="J42" s="202"/>
      <c r="K42" s="202"/>
      <c r="L42" s="202"/>
      <c r="M42" s="202"/>
      <c r="N42" s="202"/>
      <c r="O42" s="202"/>
      <c r="P42" s="203"/>
      <c r="R42" s="163"/>
      <c r="S42" s="165" t="s">
        <v>20</v>
      </c>
      <c r="T42" s="166"/>
      <c r="U42" s="166"/>
      <c r="V42" s="167"/>
      <c r="W42" s="201">
        <f>'1)交付申請書'!W40</f>
        <v>0</v>
      </c>
      <c r="X42" s="202"/>
      <c r="Y42" s="202"/>
      <c r="Z42" s="202"/>
      <c r="AA42" s="202"/>
      <c r="AB42" s="202"/>
      <c r="AC42" s="202"/>
      <c r="AD42" s="202"/>
      <c r="AE42" s="202"/>
      <c r="AF42" s="203"/>
      <c r="AG42" s="30" t="s">
        <v>42</v>
      </c>
    </row>
    <row r="43" spans="1:33" s="30" customFormat="1" ht="19" customHeight="1" x14ac:dyDescent="0.2">
      <c r="B43" s="163"/>
      <c r="C43" s="168" t="s">
        <v>26</v>
      </c>
      <c r="D43" s="168"/>
      <c r="E43" s="168"/>
      <c r="F43" s="168"/>
      <c r="G43" s="201">
        <f>'1)交付申請書'!G41</f>
        <v>0</v>
      </c>
      <c r="H43" s="202"/>
      <c r="I43" s="202"/>
      <c r="J43" s="202"/>
      <c r="K43" s="202"/>
      <c r="L43" s="202"/>
      <c r="M43" s="202"/>
      <c r="N43" s="202"/>
      <c r="O43" s="202"/>
      <c r="P43" s="203"/>
      <c r="R43" s="163"/>
      <c r="S43" s="168" t="s">
        <v>26</v>
      </c>
      <c r="T43" s="168"/>
      <c r="U43" s="168"/>
      <c r="V43" s="168"/>
      <c r="W43" s="201">
        <f>'1)交付申請書'!W41</f>
        <v>0</v>
      </c>
      <c r="X43" s="202"/>
      <c r="Y43" s="202"/>
      <c r="Z43" s="202"/>
      <c r="AA43" s="202"/>
      <c r="AB43" s="202"/>
      <c r="AC43" s="202"/>
      <c r="AD43" s="202"/>
      <c r="AE43" s="202"/>
      <c r="AF43" s="203"/>
      <c r="AG43" s="30" t="s">
        <v>42</v>
      </c>
    </row>
    <row r="44" spans="1:33" s="30" customFormat="1" ht="19" customHeight="1" x14ac:dyDescent="0.2">
      <c r="B44" s="163"/>
      <c r="C44" s="168" t="s">
        <v>21</v>
      </c>
      <c r="D44" s="168"/>
      <c r="E44" s="168"/>
      <c r="F44" s="168"/>
      <c r="G44" s="201">
        <f>'1)交付申請書'!G42</f>
        <v>0</v>
      </c>
      <c r="H44" s="202"/>
      <c r="I44" s="202"/>
      <c r="J44" s="202"/>
      <c r="K44" s="202"/>
      <c r="L44" s="202"/>
      <c r="M44" s="202"/>
      <c r="N44" s="202"/>
      <c r="O44" s="202"/>
      <c r="P44" s="203"/>
      <c r="R44" s="163"/>
      <c r="S44" s="168" t="s">
        <v>21</v>
      </c>
      <c r="T44" s="168"/>
      <c r="U44" s="168"/>
      <c r="V44" s="168"/>
      <c r="W44" s="201">
        <f>'1)交付申請書'!W42</f>
        <v>0</v>
      </c>
      <c r="X44" s="202"/>
      <c r="Y44" s="202"/>
      <c r="Z44" s="202"/>
      <c r="AA44" s="202"/>
      <c r="AB44" s="202"/>
      <c r="AC44" s="202"/>
      <c r="AD44" s="202"/>
      <c r="AE44" s="202"/>
      <c r="AF44" s="203"/>
      <c r="AG44" s="30" t="s">
        <v>42</v>
      </c>
    </row>
    <row r="45" spans="1:33" s="30" customFormat="1" ht="19" customHeight="1" x14ac:dyDescent="0.2">
      <c r="B45" s="163"/>
      <c r="C45" s="168" t="s">
        <v>23</v>
      </c>
      <c r="D45" s="168"/>
      <c r="E45" s="168"/>
      <c r="F45" s="168"/>
      <c r="G45" s="201">
        <f>'1)交付申請書'!G43</f>
        <v>0</v>
      </c>
      <c r="H45" s="202"/>
      <c r="I45" s="202"/>
      <c r="J45" s="202"/>
      <c r="K45" s="202"/>
      <c r="L45" s="202"/>
      <c r="M45" s="202"/>
      <c r="N45" s="202"/>
      <c r="O45" s="202"/>
      <c r="P45" s="203"/>
      <c r="R45" s="163"/>
      <c r="S45" s="168" t="s">
        <v>23</v>
      </c>
      <c r="T45" s="168"/>
      <c r="U45" s="168"/>
      <c r="V45" s="168"/>
      <c r="W45" s="201">
        <f>'1)交付申請書'!W43</f>
        <v>0</v>
      </c>
      <c r="X45" s="202"/>
      <c r="Y45" s="202"/>
      <c r="Z45" s="202"/>
      <c r="AA45" s="202"/>
      <c r="AB45" s="202"/>
      <c r="AC45" s="202"/>
      <c r="AD45" s="202"/>
      <c r="AE45" s="202"/>
      <c r="AF45" s="203"/>
      <c r="AG45" s="30" t="s">
        <v>42</v>
      </c>
    </row>
    <row r="46" spans="1:33" s="30" customFormat="1" ht="19" customHeight="1" x14ac:dyDescent="0.2">
      <c r="B46" s="164"/>
      <c r="C46" s="168" t="s">
        <v>22</v>
      </c>
      <c r="D46" s="168"/>
      <c r="E46" s="168"/>
      <c r="F46" s="168"/>
      <c r="G46" s="201">
        <f>'1)交付申請書'!G44</f>
        <v>0</v>
      </c>
      <c r="H46" s="202"/>
      <c r="I46" s="202"/>
      <c r="J46" s="202"/>
      <c r="K46" s="202"/>
      <c r="L46" s="202"/>
      <c r="M46" s="202"/>
      <c r="N46" s="202"/>
      <c r="O46" s="202"/>
      <c r="P46" s="203"/>
      <c r="R46" s="164"/>
      <c r="S46" s="168" t="s">
        <v>22</v>
      </c>
      <c r="T46" s="168"/>
      <c r="U46" s="168"/>
      <c r="V46" s="168"/>
      <c r="W46" s="201">
        <f>'1)交付申請書'!W44</f>
        <v>0</v>
      </c>
      <c r="X46" s="202"/>
      <c r="Y46" s="202"/>
      <c r="Z46" s="202"/>
      <c r="AA46" s="202"/>
      <c r="AB46" s="202"/>
      <c r="AC46" s="202"/>
      <c r="AD46" s="202"/>
      <c r="AE46" s="202"/>
      <c r="AF46" s="203"/>
      <c r="AG46" s="30" t="s">
        <v>42</v>
      </c>
    </row>
    <row r="47" spans="1:33" ht="18" customHeight="1" x14ac:dyDescent="0.2">
      <c r="B47" s="20"/>
      <c r="D47" s="18"/>
      <c r="E47" s="18"/>
      <c r="F47" s="18"/>
      <c r="G47" s="18"/>
      <c r="H47" s="18"/>
      <c r="J47" s="18"/>
      <c r="K47" s="18"/>
      <c r="L47" s="18"/>
      <c r="M47" s="18"/>
      <c r="N47" s="18"/>
      <c r="O47" s="18"/>
      <c r="P47" s="18"/>
      <c r="Q47" s="18"/>
      <c r="R47" s="18"/>
      <c r="S47" s="18"/>
      <c r="T47" s="18"/>
      <c r="U47" s="18"/>
      <c r="V47" s="18"/>
      <c r="W47" s="18"/>
      <c r="X47" s="18"/>
      <c r="Y47" s="18"/>
      <c r="Z47" s="18"/>
      <c r="AA47" s="18"/>
      <c r="AB47" s="18"/>
      <c r="AC47" s="18"/>
      <c r="AD47" s="18"/>
      <c r="AE47" s="18"/>
      <c r="AF47" s="18"/>
    </row>
    <row r="48" spans="1:33" ht="18" customHeight="1" x14ac:dyDescent="0.2">
      <c r="A48" s="21" t="s">
        <v>388</v>
      </c>
      <c r="B48" s="130" t="s">
        <v>389</v>
      </c>
      <c r="C48" s="18" t="s">
        <v>390</v>
      </c>
      <c r="D48" s="18" t="s">
        <v>391</v>
      </c>
      <c r="E48" s="18" t="s">
        <v>392</v>
      </c>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row>
    <row r="49" spans="1:32" ht="18" customHeight="1" x14ac:dyDescent="0.2">
      <c r="A49" s="13">
        <f>X2</f>
        <v>0</v>
      </c>
      <c r="B49" s="140">
        <f>X3</f>
        <v>45016</v>
      </c>
      <c r="C49" s="18" t="str">
        <f>着手日</f>
        <v>令和　年　月　日</v>
      </c>
      <c r="D49" s="18" t="str">
        <f>N30</f>
        <v>令和　年　月　日</v>
      </c>
      <c r="E49" s="18">
        <f>D35</f>
        <v>0</v>
      </c>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row>
    <row r="50" spans="1:32" ht="18" customHeight="1" x14ac:dyDescent="0.2">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row>
  </sheetData>
  <mergeCells count="45">
    <mergeCell ref="N27:V27"/>
    <mergeCell ref="N29:V29"/>
    <mergeCell ref="N30:V30"/>
    <mergeCell ref="D35:AE37"/>
    <mergeCell ref="O9:T9"/>
    <mergeCell ref="V9:AF9"/>
    <mergeCell ref="O10:T10"/>
    <mergeCell ref="V10:AF10"/>
    <mergeCell ref="I13:AC13"/>
    <mergeCell ref="L17:M17"/>
    <mergeCell ref="O17:Q17"/>
    <mergeCell ref="O22:U22"/>
    <mergeCell ref="O24:U24"/>
    <mergeCell ref="N26:V26"/>
    <mergeCell ref="X2:AF2"/>
    <mergeCell ref="X3:AF3"/>
    <mergeCell ref="X7:AD7"/>
    <mergeCell ref="O8:T8"/>
    <mergeCell ref="V8:AF8"/>
    <mergeCell ref="W41:AF41"/>
    <mergeCell ref="W42:AF42"/>
    <mergeCell ref="W43:AF43"/>
    <mergeCell ref="B41:B46"/>
    <mergeCell ref="C41:F41"/>
    <mergeCell ref="G41:P41"/>
    <mergeCell ref="R41:R46"/>
    <mergeCell ref="S41:V41"/>
    <mergeCell ref="C42:F42"/>
    <mergeCell ref="G42:P42"/>
    <mergeCell ref="S42:V42"/>
    <mergeCell ref="C43:F43"/>
    <mergeCell ref="G43:P43"/>
    <mergeCell ref="S43:V43"/>
    <mergeCell ref="C44:F44"/>
    <mergeCell ref="G44:P44"/>
    <mergeCell ref="S44:V44"/>
    <mergeCell ref="C46:F46"/>
    <mergeCell ref="G46:P46"/>
    <mergeCell ref="S46:V46"/>
    <mergeCell ref="W46:AF46"/>
    <mergeCell ref="W44:AF44"/>
    <mergeCell ref="C45:F45"/>
    <mergeCell ref="G45:P45"/>
    <mergeCell ref="S45:V45"/>
    <mergeCell ref="W45:AF45"/>
  </mergeCells>
  <phoneticPr fontId="4"/>
  <dataValidations count="2">
    <dataValidation imeMode="off" allowBlank="1" showInputMessage="1" showErrorMessage="1" sqref="F17 H17 O17 D17" xr:uid="{00000000-0002-0000-0B00-000000000000}"/>
    <dataValidation type="list" allowBlank="1" showInputMessage="1" showErrorMessage="1" sqref="D33 H33 L33 P33 T33 X33 AC33" xr:uid="{00000000-0002-0000-0B00-000001000000}">
      <formula1>"□,☑"</formula1>
    </dataValidation>
  </dataValidations>
  <pageMargins left="0.70866141732283472" right="0.70866141732283472" top="0.74803149606299213" bottom="0.74803149606299213" header="0.31496062992125984" footer="0.31496062992125984"/>
  <pageSetup paperSize="9" scale="93"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pageSetUpPr fitToPage="1"/>
  </sheetPr>
  <dimension ref="A1:AK46"/>
  <sheetViews>
    <sheetView showZeros="0" view="pageBreakPreview" zoomScaleNormal="100" zoomScaleSheetLayoutView="100" workbookViewId="0">
      <selection activeCell="V10" sqref="V10:AF10"/>
    </sheetView>
  </sheetViews>
  <sheetFormatPr defaultColWidth="9" defaultRowHeight="18" customHeight="1" x14ac:dyDescent="0.2"/>
  <cols>
    <col min="1" max="35" width="2.81640625" style="49" customWidth="1"/>
    <col min="36" max="49" width="2.81640625" style="13" customWidth="1"/>
    <col min="50" max="16384" width="9" style="13"/>
  </cols>
  <sheetData>
    <row r="1" spans="1:37" ht="18" customHeight="1" x14ac:dyDescent="0.2">
      <c r="A1" s="1" t="s">
        <v>287</v>
      </c>
    </row>
    <row r="2" spans="1:37" ht="18" customHeight="1" x14ac:dyDescent="0.2">
      <c r="X2" s="174"/>
      <c r="Y2" s="174"/>
      <c r="Z2" s="174"/>
      <c r="AA2" s="174"/>
      <c r="AB2" s="174"/>
      <c r="AC2" s="174"/>
      <c r="AD2" s="174"/>
      <c r="AE2" s="174"/>
      <c r="AF2" s="174"/>
      <c r="AG2" s="49" t="s">
        <v>48</v>
      </c>
      <c r="AH2" s="31"/>
      <c r="AI2" s="31"/>
    </row>
    <row r="3" spans="1:37" ht="18" customHeight="1" x14ac:dyDescent="0.2">
      <c r="W3" s="32"/>
      <c r="X3" s="173" t="s">
        <v>38</v>
      </c>
      <c r="Y3" s="173"/>
      <c r="Z3" s="173"/>
      <c r="AA3" s="173"/>
      <c r="AB3" s="173"/>
      <c r="AC3" s="173"/>
      <c r="AD3" s="173"/>
      <c r="AE3" s="173"/>
      <c r="AF3" s="173"/>
      <c r="AG3" s="49" t="s">
        <v>184</v>
      </c>
      <c r="AH3" s="31"/>
      <c r="AI3" s="31"/>
    </row>
    <row r="4" spans="1:37" ht="18" customHeight="1" x14ac:dyDescent="0.2">
      <c r="W4" s="32"/>
      <c r="X4" s="32"/>
      <c r="Y4" s="32"/>
      <c r="Z4" s="32"/>
      <c r="AA4" s="32"/>
      <c r="AB4" s="32"/>
      <c r="AC4" s="32"/>
      <c r="AD4" s="32"/>
      <c r="AE4" s="32"/>
      <c r="AF4" s="32"/>
    </row>
    <row r="5" spans="1:37" ht="18" customHeight="1" x14ac:dyDescent="0.2">
      <c r="A5" s="49" t="s">
        <v>32</v>
      </c>
      <c r="W5" s="32"/>
      <c r="X5" s="32"/>
      <c r="Y5" s="32"/>
      <c r="Z5" s="32"/>
      <c r="AA5" s="32"/>
      <c r="AB5" s="32"/>
      <c r="AC5" s="32"/>
      <c r="AD5" s="32"/>
      <c r="AE5" s="32"/>
      <c r="AF5" s="32"/>
    </row>
    <row r="6" spans="1:37" ht="18" customHeight="1" x14ac:dyDescent="0.2">
      <c r="W6" s="32"/>
      <c r="X6" s="32"/>
      <c r="Y6" s="32"/>
      <c r="Z6" s="32"/>
      <c r="AA6" s="32"/>
      <c r="AB6" s="32"/>
      <c r="AC6" s="32"/>
      <c r="AD6" s="32"/>
      <c r="AE6" s="32"/>
      <c r="AF6" s="32"/>
    </row>
    <row r="7" spans="1:37" ht="18" customHeight="1" x14ac:dyDescent="0.2">
      <c r="U7" s="13"/>
      <c r="V7" s="49" t="s">
        <v>34</v>
      </c>
      <c r="X7" s="200">
        <f>郵便番号</f>
        <v>0</v>
      </c>
      <c r="Y7" s="200"/>
      <c r="Z7" s="200"/>
      <c r="AA7" s="200"/>
      <c r="AB7" s="200"/>
      <c r="AC7" s="200"/>
      <c r="AD7" s="200"/>
      <c r="AE7" s="32" t="s">
        <v>29</v>
      </c>
      <c r="AF7" s="32"/>
      <c r="AG7" s="49" t="s">
        <v>41</v>
      </c>
    </row>
    <row r="8" spans="1:37" ht="18" customHeight="1" x14ac:dyDescent="0.2">
      <c r="O8" s="174" t="s">
        <v>0</v>
      </c>
      <c r="P8" s="174"/>
      <c r="Q8" s="174"/>
      <c r="R8" s="174"/>
      <c r="S8" s="174"/>
      <c r="T8" s="174"/>
      <c r="U8" s="13"/>
      <c r="V8" s="179">
        <f>所在地</f>
        <v>0</v>
      </c>
      <c r="W8" s="179"/>
      <c r="X8" s="179"/>
      <c r="Y8" s="179"/>
      <c r="Z8" s="179"/>
      <c r="AA8" s="179"/>
      <c r="AB8" s="179"/>
      <c r="AC8" s="179"/>
      <c r="AD8" s="179"/>
      <c r="AE8" s="179"/>
      <c r="AF8" s="179"/>
      <c r="AG8" s="49" t="s">
        <v>41</v>
      </c>
    </row>
    <row r="9" spans="1:37" ht="18" customHeight="1" x14ac:dyDescent="0.2">
      <c r="O9" s="174" t="s">
        <v>1</v>
      </c>
      <c r="P9" s="174"/>
      <c r="Q9" s="174"/>
      <c r="R9" s="174"/>
      <c r="S9" s="174"/>
      <c r="T9" s="174"/>
      <c r="U9" s="13"/>
      <c r="V9" s="179">
        <f>申請者</f>
        <v>0</v>
      </c>
      <c r="W9" s="179"/>
      <c r="X9" s="179"/>
      <c r="Y9" s="179"/>
      <c r="Z9" s="179"/>
      <c r="AA9" s="179"/>
      <c r="AB9" s="179"/>
      <c r="AC9" s="179"/>
      <c r="AD9" s="179"/>
      <c r="AE9" s="179"/>
      <c r="AF9" s="179"/>
      <c r="AG9" s="49" t="s">
        <v>41</v>
      </c>
    </row>
    <row r="10" spans="1:37" ht="18" customHeight="1" x14ac:dyDescent="0.2">
      <c r="O10" s="174" t="s">
        <v>2</v>
      </c>
      <c r="P10" s="174"/>
      <c r="Q10" s="174"/>
      <c r="R10" s="174"/>
      <c r="S10" s="174"/>
      <c r="T10" s="174"/>
      <c r="U10" s="13"/>
      <c r="V10" s="179">
        <f>代表者職氏名</f>
        <v>0</v>
      </c>
      <c r="W10" s="179"/>
      <c r="X10" s="179"/>
      <c r="Y10" s="179"/>
      <c r="Z10" s="179"/>
      <c r="AA10" s="179"/>
      <c r="AB10" s="179"/>
      <c r="AC10" s="179"/>
      <c r="AD10" s="179"/>
      <c r="AE10" s="179"/>
      <c r="AF10" s="179"/>
      <c r="AG10" s="49" t="s">
        <v>41</v>
      </c>
      <c r="AK10" s="12"/>
    </row>
    <row r="11" spans="1:37" ht="18" customHeight="1" x14ac:dyDescent="0.2">
      <c r="O11" s="50"/>
      <c r="P11" s="50"/>
      <c r="Q11" s="50"/>
      <c r="R11" s="50"/>
      <c r="S11" s="50"/>
      <c r="T11" s="50"/>
      <c r="AC11" s="14"/>
    </row>
    <row r="12" spans="1:37" s="49" customFormat="1" ht="18" customHeight="1" x14ac:dyDescent="0.2">
      <c r="B12" s="28"/>
      <c r="C12" s="28"/>
      <c r="E12" s="27" t="s">
        <v>33</v>
      </c>
      <c r="F12" s="101" t="str">
        <f>申請年度</f>
        <v/>
      </c>
      <c r="G12" s="31" t="s">
        <v>46</v>
      </c>
      <c r="H12" s="31"/>
      <c r="I12" s="178" t="str">
        <f>補助金名</f>
        <v>石川県公衆浴場省エネ投資緊急支援事業費補助金</v>
      </c>
      <c r="J12" s="178"/>
      <c r="K12" s="178"/>
      <c r="L12" s="178"/>
      <c r="M12" s="178"/>
      <c r="N12" s="178"/>
      <c r="O12" s="178"/>
      <c r="P12" s="178"/>
      <c r="Q12" s="178"/>
      <c r="R12" s="178"/>
      <c r="S12" s="178"/>
      <c r="T12" s="178"/>
      <c r="U12" s="178"/>
      <c r="V12" s="178"/>
      <c r="W12" s="178"/>
      <c r="X12" s="178"/>
      <c r="Y12" s="178"/>
      <c r="Z12" s="178"/>
      <c r="AA12" s="178"/>
      <c r="AB12" s="178"/>
      <c r="AC12" s="178"/>
      <c r="AD12" s="28"/>
      <c r="AE12" s="28"/>
      <c r="AF12" s="28"/>
      <c r="AG12" s="49" t="s">
        <v>41</v>
      </c>
      <c r="AH12" s="51"/>
    </row>
    <row r="13" spans="1:37" ht="18" customHeight="1" x14ac:dyDescent="0.2">
      <c r="A13" s="28"/>
      <c r="B13" s="28"/>
      <c r="C13" s="28"/>
      <c r="D13" s="52"/>
      <c r="E13" s="52"/>
      <c r="F13" s="52"/>
      <c r="G13" s="52"/>
      <c r="H13" s="52"/>
      <c r="I13" s="52"/>
      <c r="J13" s="52"/>
      <c r="K13" s="52"/>
      <c r="L13" s="52"/>
      <c r="M13" s="52"/>
      <c r="N13" s="13"/>
      <c r="O13" s="52"/>
      <c r="P13" s="51" t="s">
        <v>212</v>
      </c>
      <c r="Q13" s="52"/>
      <c r="R13" s="52"/>
      <c r="S13" s="52"/>
      <c r="T13" s="52"/>
      <c r="U13" s="52"/>
      <c r="V13" s="52"/>
      <c r="W13" s="52"/>
      <c r="X13" s="52"/>
      <c r="Y13" s="52"/>
      <c r="Z13" s="52"/>
      <c r="AA13" s="52"/>
      <c r="AB13" s="52"/>
      <c r="AC13" s="28"/>
      <c r="AD13" s="28"/>
      <c r="AE13" s="28"/>
      <c r="AF13" s="28"/>
      <c r="AH13" s="9"/>
      <c r="AI13" s="13"/>
    </row>
    <row r="14" spans="1:37" ht="18" customHeight="1" x14ac:dyDescent="0.2">
      <c r="A14" s="26"/>
      <c r="B14" s="26"/>
      <c r="C14" s="26"/>
      <c r="D14" s="26"/>
      <c r="E14" s="26"/>
      <c r="F14" s="26"/>
      <c r="G14" s="26"/>
      <c r="H14" s="26"/>
      <c r="I14" s="26"/>
      <c r="J14" s="26"/>
      <c r="K14" s="26"/>
      <c r="L14" s="26"/>
      <c r="M14" s="26"/>
      <c r="N14" s="13"/>
      <c r="O14" s="13"/>
      <c r="P14" s="13"/>
      <c r="Q14" s="13"/>
      <c r="R14" s="13"/>
      <c r="S14" s="26"/>
      <c r="T14" s="26"/>
      <c r="U14" s="26"/>
      <c r="V14" s="26"/>
      <c r="W14" s="26"/>
      <c r="X14" s="26"/>
      <c r="Y14" s="26"/>
      <c r="Z14" s="26"/>
      <c r="AA14" s="26"/>
      <c r="AB14" s="26"/>
      <c r="AC14" s="26"/>
      <c r="AD14" s="26"/>
      <c r="AE14" s="26"/>
      <c r="AF14" s="26"/>
      <c r="AG14" s="26"/>
      <c r="AH14" s="26"/>
      <c r="AI14" s="26"/>
      <c r="AK14" s="51"/>
    </row>
    <row r="15" spans="1:37" ht="18" customHeight="1" x14ac:dyDescent="0.2">
      <c r="A15" s="13"/>
      <c r="B15" s="13" t="s">
        <v>33</v>
      </c>
      <c r="C15" s="13"/>
      <c r="D15" s="33">
        <f>'7)繰越申請'!D17</f>
        <v>0</v>
      </c>
      <c r="E15" s="34" t="s">
        <v>39</v>
      </c>
      <c r="F15" s="33">
        <f>'7)繰越申請'!F17</f>
        <v>0</v>
      </c>
      <c r="G15" s="34" t="s">
        <v>40</v>
      </c>
      <c r="H15" s="33">
        <f>'7)繰越申請'!H17</f>
        <v>0</v>
      </c>
      <c r="I15" s="34" t="s">
        <v>147</v>
      </c>
      <c r="J15" s="34"/>
      <c r="K15" s="34"/>
      <c r="L15" s="208" t="str">
        <f>'7)繰越申請'!L17</f>
        <v>薬</v>
      </c>
      <c r="M15" s="208"/>
      <c r="N15" s="34" t="s">
        <v>148</v>
      </c>
      <c r="O15" s="213">
        <f>'7)繰越申請'!O17</f>
        <v>0</v>
      </c>
      <c r="P15" s="213"/>
      <c r="Q15" s="213"/>
      <c r="R15" s="13" t="s">
        <v>149</v>
      </c>
      <c r="S15" s="13"/>
      <c r="T15" s="13"/>
      <c r="U15" s="13"/>
      <c r="V15" s="13"/>
      <c r="W15" s="13"/>
      <c r="X15" s="13"/>
      <c r="Y15" s="13"/>
      <c r="Z15" s="13"/>
      <c r="AA15" s="13"/>
      <c r="AB15" s="13"/>
      <c r="AC15" s="13"/>
      <c r="AD15" s="13"/>
      <c r="AE15" s="13"/>
      <c r="AG15" s="49" t="s">
        <v>214</v>
      </c>
      <c r="AK15" s="49"/>
    </row>
    <row r="16" spans="1:37" ht="18" customHeight="1" x14ac:dyDescent="0.2">
      <c r="A16" s="31" t="s">
        <v>213</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K16" s="12"/>
    </row>
    <row r="17" spans="1:35" ht="18"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35" ht="18" customHeight="1" x14ac:dyDescent="0.2">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row>
    <row r="20" spans="1:35" s="49" customFormat="1" ht="18" customHeight="1" x14ac:dyDescent="0.2">
      <c r="B20" s="49" t="s">
        <v>191</v>
      </c>
      <c r="N20" s="27" t="s">
        <v>56</v>
      </c>
      <c r="O20" s="212">
        <f>交付申請額</f>
        <v>0</v>
      </c>
      <c r="P20" s="212"/>
      <c r="Q20" s="212"/>
      <c r="R20" s="212"/>
      <c r="S20" s="212"/>
      <c r="T20" s="212"/>
      <c r="U20" s="212"/>
      <c r="V20" s="31" t="s">
        <v>4</v>
      </c>
      <c r="AG20" s="49" t="s">
        <v>224</v>
      </c>
    </row>
    <row r="21" spans="1:35" s="49" customFormat="1" ht="18" customHeight="1" x14ac:dyDescent="0.2">
      <c r="AG21" s="49" t="s">
        <v>312</v>
      </c>
    </row>
    <row r="22" spans="1:35" s="49" customFormat="1" ht="18" customHeight="1" x14ac:dyDescent="0.2">
      <c r="B22" s="49" t="s">
        <v>220</v>
      </c>
      <c r="N22" s="27" t="s">
        <v>56</v>
      </c>
      <c r="O22" s="212">
        <f>総事業費</f>
        <v>0</v>
      </c>
      <c r="P22" s="212"/>
      <c r="Q22" s="212"/>
      <c r="R22" s="212"/>
      <c r="S22" s="212"/>
      <c r="T22" s="212"/>
      <c r="U22" s="212"/>
      <c r="V22" s="31" t="s">
        <v>4</v>
      </c>
      <c r="W22" s="49" t="s">
        <v>219</v>
      </c>
      <c r="AG22" s="49" t="s">
        <v>225</v>
      </c>
    </row>
    <row r="23" spans="1:35" s="49" customFormat="1" ht="18" customHeight="1" x14ac:dyDescent="0.2"/>
    <row r="24" spans="1:35" s="49" customFormat="1" ht="18" customHeight="1" x14ac:dyDescent="0.2">
      <c r="B24" s="49" t="s">
        <v>221</v>
      </c>
      <c r="N24" s="27" t="s">
        <v>56</v>
      </c>
      <c r="O24" s="211"/>
      <c r="P24" s="211"/>
      <c r="Q24" s="211"/>
      <c r="R24" s="211"/>
      <c r="S24" s="211"/>
      <c r="T24" s="211"/>
      <c r="U24" s="211"/>
      <c r="V24" s="31" t="s">
        <v>4</v>
      </c>
      <c r="W24" s="49" t="s">
        <v>222</v>
      </c>
      <c r="AG24" s="12" t="s">
        <v>37</v>
      </c>
    </row>
    <row r="25" spans="1:35" s="49" customFormat="1" ht="18" customHeight="1" x14ac:dyDescent="0.2"/>
    <row r="26" spans="1:35" s="49" customFormat="1" ht="18" customHeight="1" x14ac:dyDescent="0.2">
      <c r="B26" s="49" t="s">
        <v>223</v>
      </c>
      <c r="N26" s="27" t="s">
        <v>56</v>
      </c>
      <c r="O26" s="211"/>
      <c r="P26" s="211"/>
      <c r="Q26" s="211"/>
      <c r="R26" s="211"/>
      <c r="S26" s="211"/>
      <c r="T26" s="211"/>
      <c r="U26" s="211"/>
      <c r="V26" s="31" t="s">
        <v>4</v>
      </c>
      <c r="AG26" s="12" t="s">
        <v>37</v>
      </c>
    </row>
    <row r="27" spans="1:35" s="49" customFormat="1" ht="18" customHeight="1" x14ac:dyDescent="0.2">
      <c r="AG27" s="12" t="s">
        <v>226</v>
      </c>
      <c r="AH27" s="12"/>
    </row>
    <row r="28" spans="1:35" s="49" customFormat="1" ht="18" customHeight="1" x14ac:dyDescent="0.2">
      <c r="B28" s="49" t="s">
        <v>230</v>
      </c>
      <c r="AG28" s="12" t="s">
        <v>300</v>
      </c>
      <c r="AH28" s="12"/>
    </row>
    <row r="29" spans="1:35" s="49" customFormat="1" ht="18" customHeight="1" x14ac:dyDescent="0.2">
      <c r="C29" s="98" t="s">
        <v>140</v>
      </c>
      <c r="F29" s="49" t="s">
        <v>233</v>
      </c>
    </row>
    <row r="30" spans="1:35" s="49" customFormat="1" ht="18" customHeight="1" x14ac:dyDescent="0.2">
      <c r="C30" s="98" t="s">
        <v>335</v>
      </c>
    </row>
    <row r="31" spans="1:35" s="49" customFormat="1" ht="18" customHeight="1" x14ac:dyDescent="0.2">
      <c r="C31" s="98" t="s">
        <v>141</v>
      </c>
      <c r="F31" s="49" t="s">
        <v>298</v>
      </c>
    </row>
    <row r="32" spans="1:35" s="49" customFormat="1" ht="18" customHeight="1" x14ac:dyDescent="0.2">
      <c r="C32" s="98" t="s">
        <v>229</v>
      </c>
      <c r="F32" s="49" t="s">
        <v>299</v>
      </c>
    </row>
    <row r="33" spans="1:37" ht="18" customHeight="1" x14ac:dyDescent="0.2">
      <c r="A33" s="22"/>
      <c r="O33" s="102"/>
      <c r="P33" s="102"/>
      <c r="Q33" s="102"/>
      <c r="R33" s="102"/>
      <c r="S33" s="102"/>
      <c r="T33" s="102"/>
      <c r="U33" s="102"/>
      <c r="V33" s="102"/>
      <c r="W33" s="102"/>
      <c r="AG33" s="12"/>
    </row>
    <row r="34" spans="1:37" ht="18" customHeight="1" x14ac:dyDescent="0.2">
      <c r="A34" s="22"/>
      <c r="B34" s="49" t="s">
        <v>231</v>
      </c>
      <c r="O34" s="102"/>
      <c r="P34" s="102"/>
      <c r="Q34" s="102"/>
      <c r="R34" s="102"/>
      <c r="S34" s="102"/>
      <c r="T34" s="102"/>
      <c r="U34" s="102"/>
      <c r="V34" s="102"/>
      <c r="W34" s="102"/>
      <c r="AG34" s="12"/>
    </row>
    <row r="35" spans="1:37" ht="18" customHeight="1" x14ac:dyDescent="0.2">
      <c r="A35" s="22"/>
      <c r="C35" s="38" t="s">
        <v>297</v>
      </c>
      <c r="D35" s="105"/>
      <c r="O35" s="102"/>
      <c r="P35" s="102"/>
      <c r="Q35" s="102"/>
      <c r="R35" s="102"/>
      <c r="S35" s="102"/>
      <c r="T35" s="102"/>
      <c r="U35" s="102"/>
      <c r="V35" s="102"/>
      <c r="W35" s="102"/>
      <c r="AG35" s="12"/>
    </row>
    <row r="36" spans="1:37" ht="18" customHeight="1" x14ac:dyDescent="0.2">
      <c r="A36" s="22"/>
      <c r="C36" s="38" t="s">
        <v>232</v>
      </c>
      <c r="D36" s="105"/>
      <c r="AG36" s="12"/>
    </row>
    <row r="37" spans="1:37" s="49" customFormat="1" ht="18" customHeight="1" x14ac:dyDescent="0.2">
      <c r="A37" s="20"/>
      <c r="B37" s="20"/>
      <c r="C37" s="31"/>
      <c r="D37" s="31"/>
      <c r="E37" s="31"/>
      <c r="F37" s="31"/>
      <c r="G37" s="31"/>
      <c r="AJ37" s="13"/>
      <c r="AK37" s="13"/>
    </row>
    <row r="38" spans="1:37" s="49" customFormat="1" ht="18" customHeight="1" x14ac:dyDescent="0.2">
      <c r="B38" s="162" t="s">
        <v>30</v>
      </c>
      <c r="C38" s="168" t="s">
        <v>25</v>
      </c>
      <c r="D38" s="168"/>
      <c r="E38" s="168"/>
      <c r="F38" s="168"/>
      <c r="G38" s="201">
        <f>'1)交付申請書'!G39</f>
        <v>0</v>
      </c>
      <c r="H38" s="202"/>
      <c r="I38" s="202"/>
      <c r="J38" s="202"/>
      <c r="K38" s="202"/>
      <c r="L38" s="202"/>
      <c r="M38" s="202"/>
      <c r="N38" s="202"/>
      <c r="O38" s="202"/>
      <c r="P38" s="203"/>
      <c r="R38" s="162" t="s">
        <v>31</v>
      </c>
      <c r="S38" s="168" t="s">
        <v>25</v>
      </c>
      <c r="T38" s="168"/>
      <c r="U38" s="168"/>
      <c r="V38" s="168"/>
      <c r="W38" s="201">
        <f>'1)交付申請書'!W39</f>
        <v>0</v>
      </c>
      <c r="X38" s="202"/>
      <c r="Y38" s="202"/>
      <c r="Z38" s="202"/>
      <c r="AA38" s="202"/>
      <c r="AB38" s="202"/>
      <c r="AC38" s="202"/>
      <c r="AD38" s="202"/>
      <c r="AE38" s="202"/>
      <c r="AF38" s="203"/>
      <c r="AG38" s="49" t="s">
        <v>42</v>
      </c>
    </row>
    <row r="39" spans="1:37" s="49" customFormat="1" ht="18" customHeight="1" x14ac:dyDescent="0.2">
      <c r="B39" s="163"/>
      <c r="C39" s="165" t="s">
        <v>20</v>
      </c>
      <c r="D39" s="166"/>
      <c r="E39" s="166"/>
      <c r="F39" s="167"/>
      <c r="G39" s="201">
        <f>'1)交付申請書'!G40</f>
        <v>0</v>
      </c>
      <c r="H39" s="202"/>
      <c r="I39" s="202"/>
      <c r="J39" s="202"/>
      <c r="K39" s="202"/>
      <c r="L39" s="202"/>
      <c r="M39" s="202"/>
      <c r="N39" s="202"/>
      <c r="O39" s="202"/>
      <c r="P39" s="203"/>
      <c r="R39" s="163"/>
      <c r="S39" s="165" t="s">
        <v>20</v>
      </c>
      <c r="T39" s="166"/>
      <c r="U39" s="166"/>
      <c r="V39" s="167"/>
      <c r="W39" s="201">
        <f>'1)交付申請書'!W40</f>
        <v>0</v>
      </c>
      <c r="X39" s="202"/>
      <c r="Y39" s="202"/>
      <c r="Z39" s="202"/>
      <c r="AA39" s="202"/>
      <c r="AB39" s="202"/>
      <c r="AC39" s="202"/>
      <c r="AD39" s="202"/>
      <c r="AE39" s="202"/>
      <c r="AF39" s="203"/>
      <c r="AG39" s="49" t="s">
        <v>42</v>
      </c>
    </row>
    <row r="40" spans="1:37" s="49" customFormat="1" ht="18" customHeight="1" x14ac:dyDescent="0.2">
      <c r="B40" s="163"/>
      <c r="C40" s="168" t="s">
        <v>26</v>
      </c>
      <c r="D40" s="168"/>
      <c r="E40" s="168"/>
      <c r="F40" s="168"/>
      <c r="G40" s="201">
        <f>'1)交付申請書'!G41</f>
        <v>0</v>
      </c>
      <c r="H40" s="202"/>
      <c r="I40" s="202"/>
      <c r="J40" s="202"/>
      <c r="K40" s="202"/>
      <c r="L40" s="202"/>
      <c r="M40" s="202"/>
      <c r="N40" s="202"/>
      <c r="O40" s="202"/>
      <c r="P40" s="203"/>
      <c r="R40" s="163"/>
      <c r="S40" s="168" t="s">
        <v>26</v>
      </c>
      <c r="T40" s="168"/>
      <c r="U40" s="168"/>
      <c r="V40" s="168"/>
      <c r="W40" s="201">
        <f>'1)交付申請書'!W41</f>
        <v>0</v>
      </c>
      <c r="X40" s="202"/>
      <c r="Y40" s="202"/>
      <c r="Z40" s="202"/>
      <c r="AA40" s="202"/>
      <c r="AB40" s="202"/>
      <c r="AC40" s="202"/>
      <c r="AD40" s="202"/>
      <c r="AE40" s="202"/>
      <c r="AF40" s="203"/>
      <c r="AG40" s="49" t="s">
        <v>42</v>
      </c>
    </row>
    <row r="41" spans="1:37" s="49" customFormat="1" ht="18" customHeight="1" x14ac:dyDescent="0.2">
      <c r="B41" s="163"/>
      <c r="C41" s="168" t="s">
        <v>21</v>
      </c>
      <c r="D41" s="168"/>
      <c r="E41" s="168"/>
      <c r="F41" s="168"/>
      <c r="G41" s="201">
        <f>'1)交付申請書'!G42</f>
        <v>0</v>
      </c>
      <c r="H41" s="202"/>
      <c r="I41" s="202"/>
      <c r="J41" s="202"/>
      <c r="K41" s="202"/>
      <c r="L41" s="202"/>
      <c r="M41" s="202"/>
      <c r="N41" s="202"/>
      <c r="O41" s="202"/>
      <c r="P41" s="203"/>
      <c r="R41" s="163"/>
      <c r="S41" s="168" t="s">
        <v>21</v>
      </c>
      <c r="T41" s="168"/>
      <c r="U41" s="168"/>
      <c r="V41" s="168"/>
      <c r="W41" s="201">
        <f>'1)交付申請書'!W42</f>
        <v>0</v>
      </c>
      <c r="X41" s="202"/>
      <c r="Y41" s="202"/>
      <c r="Z41" s="202"/>
      <c r="AA41" s="202"/>
      <c r="AB41" s="202"/>
      <c r="AC41" s="202"/>
      <c r="AD41" s="202"/>
      <c r="AE41" s="202"/>
      <c r="AF41" s="203"/>
      <c r="AG41" s="49" t="s">
        <v>42</v>
      </c>
    </row>
    <row r="42" spans="1:37" s="49" customFormat="1" ht="18" customHeight="1" x14ac:dyDescent="0.2">
      <c r="B42" s="163"/>
      <c r="C42" s="168" t="s">
        <v>23</v>
      </c>
      <c r="D42" s="168"/>
      <c r="E42" s="168"/>
      <c r="F42" s="168"/>
      <c r="G42" s="201">
        <f>'1)交付申請書'!G43</f>
        <v>0</v>
      </c>
      <c r="H42" s="202"/>
      <c r="I42" s="202"/>
      <c r="J42" s="202"/>
      <c r="K42" s="202"/>
      <c r="L42" s="202"/>
      <c r="M42" s="202"/>
      <c r="N42" s="202"/>
      <c r="O42" s="202"/>
      <c r="P42" s="203"/>
      <c r="R42" s="163"/>
      <c r="S42" s="168" t="s">
        <v>23</v>
      </c>
      <c r="T42" s="168"/>
      <c r="U42" s="168"/>
      <c r="V42" s="168"/>
      <c r="W42" s="201">
        <f>'1)交付申請書'!W43</f>
        <v>0</v>
      </c>
      <c r="X42" s="202"/>
      <c r="Y42" s="202"/>
      <c r="Z42" s="202"/>
      <c r="AA42" s="202"/>
      <c r="AB42" s="202"/>
      <c r="AC42" s="202"/>
      <c r="AD42" s="202"/>
      <c r="AE42" s="202"/>
      <c r="AF42" s="203"/>
      <c r="AG42" s="49" t="s">
        <v>42</v>
      </c>
    </row>
    <row r="43" spans="1:37" s="49" customFormat="1" ht="18" customHeight="1" x14ac:dyDescent="0.2">
      <c r="B43" s="164"/>
      <c r="C43" s="168" t="s">
        <v>22</v>
      </c>
      <c r="D43" s="168"/>
      <c r="E43" s="168"/>
      <c r="F43" s="168"/>
      <c r="G43" s="201">
        <f>'1)交付申請書'!G44</f>
        <v>0</v>
      </c>
      <c r="H43" s="202"/>
      <c r="I43" s="202"/>
      <c r="J43" s="202"/>
      <c r="K43" s="202"/>
      <c r="L43" s="202"/>
      <c r="M43" s="202"/>
      <c r="N43" s="202"/>
      <c r="O43" s="202"/>
      <c r="P43" s="203"/>
      <c r="R43" s="164"/>
      <c r="S43" s="168" t="s">
        <v>22</v>
      </c>
      <c r="T43" s="168"/>
      <c r="U43" s="168"/>
      <c r="V43" s="168"/>
      <c r="W43" s="201">
        <f>'1)交付申請書'!W44</f>
        <v>0</v>
      </c>
      <c r="X43" s="202"/>
      <c r="Y43" s="202"/>
      <c r="Z43" s="202"/>
      <c r="AA43" s="202"/>
      <c r="AB43" s="202"/>
      <c r="AC43" s="202"/>
      <c r="AD43" s="202"/>
      <c r="AE43" s="202"/>
      <c r="AF43" s="203"/>
      <c r="AG43" s="49" t="s">
        <v>42</v>
      </c>
    </row>
    <row r="44" spans="1:37" s="49" customFormat="1" ht="18" customHeight="1" x14ac:dyDescent="0.2">
      <c r="A44" s="21"/>
      <c r="AJ44" s="13"/>
      <c r="AK44" s="13"/>
    </row>
    <row r="45" spans="1:37" ht="18" customHeight="1" x14ac:dyDescent="0.2">
      <c r="A45" s="49" t="s">
        <v>393</v>
      </c>
      <c r="B45" s="49" t="s">
        <v>394</v>
      </c>
    </row>
    <row r="46" spans="1:37" ht="18" customHeight="1" x14ac:dyDescent="0.2">
      <c r="A46" s="141" t="str">
        <f>X3</f>
        <v>令和　年　月　日</v>
      </c>
      <c r="B46" s="142">
        <f>O26</f>
        <v>0</v>
      </c>
    </row>
  </sheetData>
  <mergeCells count="42">
    <mergeCell ref="W40:AF40"/>
    <mergeCell ref="C43:F43"/>
    <mergeCell ref="G43:P43"/>
    <mergeCell ref="S43:V43"/>
    <mergeCell ref="W43:AF43"/>
    <mergeCell ref="C41:F41"/>
    <mergeCell ref="G41:P41"/>
    <mergeCell ref="S41:V41"/>
    <mergeCell ref="W41:AF41"/>
    <mergeCell ref="C42:F42"/>
    <mergeCell ref="G42:P42"/>
    <mergeCell ref="S42:V42"/>
    <mergeCell ref="W42:AF42"/>
    <mergeCell ref="B38:B43"/>
    <mergeCell ref="C38:F38"/>
    <mergeCell ref="G38:P38"/>
    <mergeCell ref="R38:R43"/>
    <mergeCell ref="S38:V38"/>
    <mergeCell ref="G39:P39"/>
    <mergeCell ref="S39:V39"/>
    <mergeCell ref="C40:F40"/>
    <mergeCell ref="G40:P40"/>
    <mergeCell ref="S40:V40"/>
    <mergeCell ref="W38:AF38"/>
    <mergeCell ref="C39:F39"/>
    <mergeCell ref="O10:T10"/>
    <mergeCell ref="V10:AF10"/>
    <mergeCell ref="I12:AC12"/>
    <mergeCell ref="L15:M15"/>
    <mergeCell ref="O15:Q15"/>
    <mergeCell ref="W39:AF39"/>
    <mergeCell ref="O20:U20"/>
    <mergeCell ref="O22:U22"/>
    <mergeCell ref="O24:U24"/>
    <mergeCell ref="O26:U26"/>
    <mergeCell ref="O9:T9"/>
    <mergeCell ref="V9:AF9"/>
    <mergeCell ref="X2:AF2"/>
    <mergeCell ref="X3:AF3"/>
    <mergeCell ref="X7:AD7"/>
    <mergeCell ref="O8:T8"/>
    <mergeCell ref="V8:AF8"/>
  </mergeCells>
  <phoneticPr fontId="4"/>
  <dataValidations count="1">
    <dataValidation imeMode="off" allowBlank="1" showInputMessage="1" showErrorMessage="1" sqref="D15 F15 O15 H15" xr:uid="{00000000-0002-0000-0C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39997558519241921"/>
    <pageSetUpPr fitToPage="1"/>
  </sheetPr>
  <dimension ref="A1:L59"/>
  <sheetViews>
    <sheetView showZeros="0" view="pageBreakPreview" zoomScale="60" zoomScaleNormal="55" workbookViewId="0">
      <selection activeCell="V10" sqref="V10:AF10"/>
    </sheetView>
  </sheetViews>
  <sheetFormatPr defaultColWidth="8.90625" defaultRowHeight="13" x14ac:dyDescent="0.2"/>
  <cols>
    <col min="1" max="1" width="6.08984375" style="37" customWidth="1"/>
    <col min="2" max="2" width="32.36328125" style="37" customWidth="1"/>
    <col min="3" max="3" width="24.81640625" style="37" customWidth="1"/>
    <col min="4" max="7" width="18.6328125" style="37" customWidth="1"/>
    <col min="8" max="12" width="17.08984375" style="37" customWidth="1"/>
    <col min="13" max="254" width="8.90625" style="37"/>
    <col min="255" max="255" width="6.08984375" style="37" customWidth="1"/>
    <col min="256" max="256" width="14.1796875" style="37" customWidth="1"/>
    <col min="257" max="257" width="48.08984375" style="37" customWidth="1"/>
    <col min="258" max="258" width="28.36328125" style="37" customWidth="1"/>
    <col min="259" max="259" width="27.08984375" style="37" customWidth="1"/>
    <col min="260" max="261" width="17.08984375" style="37" customWidth="1"/>
    <col min="262" max="262" width="17.1796875" style="37" customWidth="1"/>
    <col min="263" max="266" width="17.08984375" style="37" customWidth="1"/>
    <col min="267" max="510" width="8.90625" style="37"/>
    <col min="511" max="511" width="6.08984375" style="37" customWidth="1"/>
    <col min="512" max="512" width="14.1796875" style="37" customWidth="1"/>
    <col min="513" max="513" width="48.08984375" style="37" customWidth="1"/>
    <col min="514" max="514" width="28.36328125" style="37" customWidth="1"/>
    <col min="515" max="515" width="27.08984375" style="37" customWidth="1"/>
    <col min="516" max="517" width="17.08984375" style="37" customWidth="1"/>
    <col min="518" max="518" width="17.1796875" style="37" customWidth="1"/>
    <col min="519" max="522" width="17.08984375" style="37" customWidth="1"/>
    <col min="523" max="766" width="8.90625" style="37"/>
    <col min="767" max="767" width="6.08984375" style="37" customWidth="1"/>
    <col min="768" max="768" width="14.1796875" style="37" customWidth="1"/>
    <col min="769" max="769" width="48.08984375" style="37" customWidth="1"/>
    <col min="770" max="770" width="28.36328125" style="37" customWidth="1"/>
    <col min="771" max="771" width="27.08984375" style="37" customWidth="1"/>
    <col min="772" max="773" width="17.08984375" style="37" customWidth="1"/>
    <col min="774" max="774" width="17.1796875" style="37" customWidth="1"/>
    <col min="775" max="778" width="17.08984375" style="37" customWidth="1"/>
    <col min="779" max="1022" width="8.90625" style="37"/>
    <col min="1023" max="1023" width="6.08984375" style="37" customWidth="1"/>
    <col min="1024" max="1024" width="14.1796875" style="37" customWidth="1"/>
    <col min="1025" max="1025" width="48.08984375" style="37" customWidth="1"/>
    <col min="1026" max="1026" width="28.36328125" style="37" customWidth="1"/>
    <col min="1027" max="1027" width="27.08984375" style="37" customWidth="1"/>
    <col min="1028" max="1029" width="17.08984375" style="37" customWidth="1"/>
    <col min="1030" max="1030" width="17.1796875" style="37" customWidth="1"/>
    <col min="1031" max="1034" width="17.08984375" style="37" customWidth="1"/>
    <col min="1035" max="1278" width="8.90625" style="37"/>
    <col min="1279" max="1279" width="6.08984375" style="37" customWidth="1"/>
    <col min="1280" max="1280" width="14.1796875" style="37" customWidth="1"/>
    <col min="1281" max="1281" width="48.08984375" style="37" customWidth="1"/>
    <col min="1282" max="1282" width="28.36328125" style="37" customWidth="1"/>
    <col min="1283" max="1283" width="27.08984375" style="37" customWidth="1"/>
    <col min="1284" max="1285" width="17.08984375" style="37" customWidth="1"/>
    <col min="1286" max="1286" width="17.1796875" style="37" customWidth="1"/>
    <col min="1287" max="1290" width="17.08984375" style="37" customWidth="1"/>
    <col min="1291" max="1534" width="8.90625" style="37"/>
    <col min="1535" max="1535" width="6.08984375" style="37" customWidth="1"/>
    <col min="1536" max="1536" width="14.1796875" style="37" customWidth="1"/>
    <col min="1537" max="1537" width="48.08984375" style="37" customWidth="1"/>
    <col min="1538" max="1538" width="28.36328125" style="37" customWidth="1"/>
    <col min="1539" max="1539" width="27.08984375" style="37" customWidth="1"/>
    <col min="1540" max="1541" width="17.08984375" style="37" customWidth="1"/>
    <col min="1542" max="1542" width="17.1796875" style="37" customWidth="1"/>
    <col min="1543" max="1546" width="17.08984375" style="37" customWidth="1"/>
    <col min="1547" max="1790" width="8.90625" style="37"/>
    <col min="1791" max="1791" width="6.08984375" style="37" customWidth="1"/>
    <col min="1792" max="1792" width="14.1796875" style="37" customWidth="1"/>
    <col min="1793" max="1793" width="48.08984375" style="37" customWidth="1"/>
    <col min="1794" max="1794" width="28.36328125" style="37" customWidth="1"/>
    <col min="1795" max="1795" width="27.08984375" style="37" customWidth="1"/>
    <col min="1796" max="1797" width="17.08984375" style="37" customWidth="1"/>
    <col min="1798" max="1798" width="17.1796875" style="37" customWidth="1"/>
    <col min="1799" max="1802" width="17.08984375" style="37" customWidth="1"/>
    <col min="1803" max="2046" width="8.90625" style="37"/>
    <col min="2047" max="2047" width="6.08984375" style="37" customWidth="1"/>
    <col min="2048" max="2048" width="14.1796875" style="37" customWidth="1"/>
    <col min="2049" max="2049" width="48.08984375" style="37" customWidth="1"/>
    <col min="2050" max="2050" width="28.36328125" style="37" customWidth="1"/>
    <col min="2051" max="2051" width="27.08984375" style="37" customWidth="1"/>
    <col min="2052" max="2053" width="17.08984375" style="37" customWidth="1"/>
    <col min="2054" max="2054" width="17.1796875" style="37" customWidth="1"/>
    <col min="2055" max="2058" width="17.08984375" style="37" customWidth="1"/>
    <col min="2059" max="2302" width="8.90625" style="37"/>
    <col min="2303" max="2303" width="6.08984375" style="37" customWidth="1"/>
    <col min="2304" max="2304" width="14.1796875" style="37" customWidth="1"/>
    <col min="2305" max="2305" width="48.08984375" style="37" customWidth="1"/>
    <col min="2306" max="2306" width="28.36328125" style="37" customWidth="1"/>
    <col min="2307" max="2307" width="27.08984375" style="37" customWidth="1"/>
    <col min="2308" max="2309" width="17.08984375" style="37" customWidth="1"/>
    <col min="2310" max="2310" width="17.1796875" style="37" customWidth="1"/>
    <col min="2311" max="2314" width="17.08984375" style="37" customWidth="1"/>
    <col min="2315" max="2558" width="8.90625" style="37"/>
    <col min="2559" max="2559" width="6.08984375" style="37" customWidth="1"/>
    <col min="2560" max="2560" width="14.1796875" style="37" customWidth="1"/>
    <col min="2561" max="2561" width="48.08984375" style="37" customWidth="1"/>
    <col min="2562" max="2562" width="28.36328125" style="37" customWidth="1"/>
    <col min="2563" max="2563" width="27.08984375" style="37" customWidth="1"/>
    <col min="2564" max="2565" width="17.08984375" style="37" customWidth="1"/>
    <col min="2566" max="2566" width="17.1796875" style="37" customWidth="1"/>
    <col min="2567" max="2570" width="17.08984375" style="37" customWidth="1"/>
    <col min="2571" max="2814" width="8.90625" style="37"/>
    <col min="2815" max="2815" width="6.08984375" style="37" customWidth="1"/>
    <col min="2816" max="2816" width="14.1796875" style="37" customWidth="1"/>
    <col min="2817" max="2817" width="48.08984375" style="37" customWidth="1"/>
    <col min="2818" max="2818" width="28.36328125" style="37" customWidth="1"/>
    <col min="2819" max="2819" width="27.08984375" style="37" customWidth="1"/>
    <col min="2820" max="2821" width="17.08984375" style="37" customWidth="1"/>
    <col min="2822" max="2822" width="17.1796875" style="37" customWidth="1"/>
    <col min="2823" max="2826" width="17.08984375" style="37" customWidth="1"/>
    <col min="2827" max="3070" width="8.90625" style="37"/>
    <col min="3071" max="3071" width="6.08984375" style="37" customWidth="1"/>
    <col min="3072" max="3072" width="14.1796875" style="37" customWidth="1"/>
    <col min="3073" max="3073" width="48.08984375" style="37" customWidth="1"/>
    <col min="3074" max="3074" width="28.36328125" style="37" customWidth="1"/>
    <col min="3075" max="3075" width="27.08984375" style="37" customWidth="1"/>
    <col min="3076" max="3077" width="17.08984375" style="37" customWidth="1"/>
    <col min="3078" max="3078" width="17.1796875" style="37" customWidth="1"/>
    <col min="3079" max="3082" width="17.08984375" style="37" customWidth="1"/>
    <col min="3083" max="3326" width="8.90625" style="37"/>
    <col min="3327" max="3327" width="6.08984375" style="37" customWidth="1"/>
    <col min="3328" max="3328" width="14.1796875" style="37" customWidth="1"/>
    <col min="3329" max="3329" width="48.08984375" style="37" customWidth="1"/>
    <col min="3330" max="3330" width="28.36328125" style="37" customWidth="1"/>
    <col min="3331" max="3331" width="27.08984375" style="37" customWidth="1"/>
    <col min="3332" max="3333" width="17.08984375" style="37" customWidth="1"/>
    <col min="3334" max="3334" width="17.1796875" style="37" customWidth="1"/>
    <col min="3335" max="3338" width="17.08984375" style="37" customWidth="1"/>
    <col min="3339" max="3582" width="8.90625" style="37"/>
    <col min="3583" max="3583" width="6.08984375" style="37" customWidth="1"/>
    <col min="3584" max="3584" width="14.1796875" style="37" customWidth="1"/>
    <col min="3585" max="3585" width="48.08984375" style="37" customWidth="1"/>
    <col min="3586" max="3586" width="28.36328125" style="37" customWidth="1"/>
    <col min="3587" max="3587" width="27.08984375" style="37" customWidth="1"/>
    <col min="3588" max="3589" width="17.08984375" style="37" customWidth="1"/>
    <col min="3590" max="3590" width="17.1796875" style="37" customWidth="1"/>
    <col min="3591" max="3594" width="17.08984375" style="37" customWidth="1"/>
    <col min="3595" max="3838" width="8.90625" style="37"/>
    <col min="3839" max="3839" width="6.08984375" style="37" customWidth="1"/>
    <col min="3840" max="3840" width="14.1796875" style="37" customWidth="1"/>
    <col min="3841" max="3841" width="48.08984375" style="37" customWidth="1"/>
    <col min="3842" max="3842" width="28.36328125" style="37" customWidth="1"/>
    <col min="3843" max="3843" width="27.08984375" style="37" customWidth="1"/>
    <col min="3844" max="3845" width="17.08984375" style="37" customWidth="1"/>
    <col min="3846" max="3846" width="17.1796875" style="37" customWidth="1"/>
    <col min="3847" max="3850" width="17.08984375" style="37" customWidth="1"/>
    <col min="3851" max="4094" width="8.90625" style="37"/>
    <col min="4095" max="4095" width="6.08984375" style="37" customWidth="1"/>
    <col min="4096" max="4096" width="14.1796875" style="37" customWidth="1"/>
    <col min="4097" max="4097" width="48.08984375" style="37" customWidth="1"/>
    <col min="4098" max="4098" width="28.36328125" style="37" customWidth="1"/>
    <col min="4099" max="4099" width="27.08984375" style="37" customWidth="1"/>
    <col min="4100" max="4101" width="17.08984375" style="37" customWidth="1"/>
    <col min="4102" max="4102" width="17.1796875" style="37" customWidth="1"/>
    <col min="4103" max="4106" width="17.08984375" style="37" customWidth="1"/>
    <col min="4107" max="4350" width="8.90625" style="37"/>
    <col min="4351" max="4351" width="6.08984375" style="37" customWidth="1"/>
    <col min="4352" max="4352" width="14.1796875" style="37" customWidth="1"/>
    <col min="4353" max="4353" width="48.08984375" style="37" customWidth="1"/>
    <col min="4354" max="4354" width="28.36328125" style="37" customWidth="1"/>
    <col min="4355" max="4355" width="27.08984375" style="37" customWidth="1"/>
    <col min="4356" max="4357" width="17.08984375" style="37" customWidth="1"/>
    <col min="4358" max="4358" width="17.1796875" style="37" customWidth="1"/>
    <col min="4359" max="4362" width="17.08984375" style="37" customWidth="1"/>
    <col min="4363" max="4606" width="8.90625" style="37"/>
    <col min="4607" max="4607" width="6.08984375" style="37" customWidth="1"/>
    <col min="4608" max="4608" width="14.1796875" style="37" customWidth="1"/>
    <col min="4609" max="4609" width="48.08984375" style="37" customWidth="1"/>
    <col min="4610" max="4610" width="28.36328125" style="37" customWidth="1"/>
    <col min="4611" max="4611" width="27.08984375" style="37" customWidth="1"/>
    <col min="4612" max="4613" width="17.08984375" style="37" customWidth="1"/>
    <col min="4614" max="4614" width="17.1796875" style="37" customWidth="1"/>
    <col min="4615" max="4618" width="17.08984375" style="37" customWidth="1"/>
    <col min="4619" max="4862" width="8.90625" style="37"/>
    <col min="4863" max="4863" width="6.08984375" style="37" customWidth="1"/>
    <col min="4864" max="4864" width="14.1796875" style="37" customWidth="1"/>
    <col min="4865" max="4865" width="48.08984375" style="37" customWidth="1"/>
    <col min="4866" max="4866" width="28.36328125" style="37" customWidth="1"/>
    <col min="4867" max="4867" width="27.08984375" style="37" customWidth="1"/>
    <col min="4868" max="4869" width="17.08984375" style="37" customWidth="1"/>
    <col min="4870" max="4870" width="17.1796875" style="37" customWidth="1"/>
    <col min="4871" max="4874" width="17.08984375" style="37" customWidth="1"/>
    <col min="4875" max="5118" width="8.90625" style="37"/>
    <col min="5119" max="5119" width="6.08984375" style="37" customWidth="1"/>
    <col min="5120" max="5120" width="14.1796875" style="37" customWidth="1"/>
    <col min="5121" max="5121" width="48.08984375" style="37" customWidth="1"/>
    <col min="5122" max="5122" width="28.36328125" style="37" customWidth="1"/>
    <col min="5123" max="5123" width="27.08984375" style="37" customWidth="1"/>
    <col min="5124" max="5125" width="17.08984375" style="37" customWidth="1"/>
    <col min="5126" max="5126" width="17.1796875" style="37" customWidth="1"/>
    <col min="5127" max="5130" width="17.08984375" style="37" customWidth="1"/>
    <col min="5131" max="5374" width="8.90625" style="37"/>
    <col min="5375" max="5375" width="6.08984375" style="37" customWidth="1"/>
    <col min="5376" max="5376" width="14.1796875" style="37" customWidth="1"/>
    <col min="5377" max="5377" width="48.08984375" style="37" customWidth="1"/>
    <col min="5378" max="5378" width="28.36328125" style="37" customWidth="1"/>
    <col min="5379" max="5379" width="27.08984375" style="37" customWidth="1"/>
    <col min="5380" max="5381" width="17.08984375" style="37" customWidth="1"/>
    <col min="5382" max="5382" width="17.1796875" style="37" customWidth="1"/>
    <col min="5383" max="5386" width="17.08984375" style="37" customWidth="1"/>
    <col min="5387" max="5630" width="8.90625" style="37"/>
    <col min="5631" max="5631" width="6.08984375" style="37" customWidth="1"/>
    <col min="5632" max="5632" width="14.1796875" style="37" customWidth="1"/>
    <col min="5633" max="5633" width="48.08984375" style="37" customWidth="1"/>
    <col min="5634" max="5634" width="28.36328125" style="37" customWidth="1"/>
    <col min="5635" max="5635" width="27.08984375" style="37" customWidth="1"/>
    <col min="5636" max="5637" width="17.08984375" style="37" customWidth="1"/>
    <col min="5638" max="5638" width="17.1796875" style="37" customWidth="1"/>
    <col min="5639" max="5642" width="17.08984375" style="37" customWidth="1"/>
    <col min="5643" max="5886" width="8.90625" style="37"/>
    <col min="5887" max="5887" width="6.08984375" style="37" customWidth="1"/>
    <col min="5888" max="5888" width="14.1796875" style="37" customWidth="1"/>
    <col min="5889" max="5889" width="48.08984375" style="37" customWidth="1"/>
    <col min="5890" max="5890" width="28.36328125" style="37" customWidth="1"/>
    <col min="5891" max="5891" width="27.08984375" style="37" customWidth="1"/>
    <col min="5892" max="5893" width="17.08984375" style="37" customWidth="1"/>
    <col min="5894" max="5894" width="17.1796875" style="37" customWidth="1"/>
    <col min="5895" max="5898" width="17.08984375" style="37" customWidth="1"/>
    <col min="5899" max="6142" width="8.90625" style="37"/>
    <col min="6143" max="6143" width="6.08984375" style="37" customWidth="1"/>
    <col min="6144" max="6144" width="14.1796875" style="37" customWidth="1"/>
    <col min="6145" max="6145" width="48.08984375" style="37" customWidth="1"/>
    <col min="6146" max="6146" width="28.36328125" style="37" customWidth="1"/>
    <col min="6147" max="6147" width="27.08984375" style="37" customWidth="1"/>
    <col min="6148" max="6149" width="17.08984375" style="37" customWidth="1"/>
    <col min="6150" max="6150" width="17.1796875" style="37" customWidth="1"/>
    <col min="6151" max="6154" width="17.08984375" style="37" customWidth="1"/>
    <col min="6155" max="6398" width="8.90625" style="37"/>
    <col min="6399" max="6399" width="6.08984375" style="37" customWidth="1"/>
    <col min="6400" max="6400" width="14.1796875" style="37" customWidth="1"/>
    <col min="6401" max="6401" width="48.08984375" style="37" customWidth="1"/>
    <col min="6402" max="6402" width="28.36328125" style="37" customWidth="1"/>
    <col min="6403" max="6403" width="27.08984375" style="37" customWidth="1"/>
    <col min="6404" max="6405" width="17.08984375" style="37" customWidth="1"/>
    <col min="6406" max="6406" width="17.1796875" style="37" customWidth="1"/>
    <col min="6407" max="6410" width="17.08984375" style="37" customWidth="1"/>
    <col min="6411" max="6654" width="8.90625" style="37"/>
    <col min="6655" max="6655" width="6.08984375" style="37" customWidth="1"/>
    <col min="6656" max="6656" width="14.1796875" style="37" customWidth="1"/>
    <col min="6657" max="6657" width="48.08984375" style="37" customWidth="1"/>
    <col min="6658" max="6658" width="28.36328125" style="37" customWidth="1"/>
    <col min="6659" max="6659" width="27.08984375" style="37" customWidth="1"/>
    <col min="6660" max="6661" width="17.08984375" style="37" customWidth="1"/>
    <col min="6662" max="6662" width="17.1796875" style="37" customWidth="1"/>
    <col min="6663" max="6666" width="17.08984375" style="37" customWidth="1"/>
    <col min="6667" max="6910" width="8.90625" style="37"/>
    <col min="6911" max="6911" width="6.08984375" style="37" customWidth="1"/>
    <col min="6912" max="6912" width="14.1796875" style="37" customWidth="1"/>
    <col min="6913" max="6913" width="48.08984375" style="37" customWidth="1"/>
    <col min="6914" max="6914" width="28.36328125" style="37" customWidth="1"/>
    <col min="6915" max="6915" width="27.08984375" style="37" customWidth="1"/>
    <col min="6916" max="6917" width="17.08984375" style="37" customWidth="1"/>
    <col min="6918" max="6918" width="17.1796875" style="37" customWidth="1"/>
    <col min="6919" max="6922" width="17.08984375" style="37" customWidth="1"/>
    <col min="6923" max="7166" width="8.90625" style="37"/>
    <col min="7167" max="7167" width="6.08984375" style="37" customWidth="1"/>
    <col min="7168" max="7168" width="14.1796875" style="37" customWidth="1"/>
    <col min="7169" max="7169" width="48.08984375" style="37" customWidth="1"/>
    <col min="7170" max="7170" width="28.36328125" style="37" customWidth="1"/>
    <col min="7171" max="7171" width="27.08984375" style="37" customWidth="1"/>
    <col min="7172" max="7173" width="17.08984375" style="37" customWidth="1"/>
    <col min="7174" max="7174" width="17.1796875" style="37" customWidth="1"/>
    <col min="7175" max="7178" width="17.08984375" style="37" customWidth="1"/>
    <col min="7179" max="7422" width="8.90625" style="37"/>
    <col min="7423" max="7423" width="6.08984375" style="37" customWidth="1"/>
    <col min="7424" max="7424" width="14.1796875" style="37" customWidth="1"/>
    <col min="7425" max="7425" width="48.08984375" style="37" customWidth="1"/>
    <col min="7426" max="7426" width="28.36328125" style="37" customWidth="1"/>
    <col min="7427" max="7427" width="27.08984375" style="37" customWidth="1"/>
    <col min="7428" max="7429" width="17.08984375" style="37" customWidth="1"/>
    <col min="7430" max="7430" width="17.1796875" style="37" customWidth="1"/>
    <col min="7431" max="7434" width="17.08984375" style="37" customWidth="1"/>
    <col min="7435" max="7678" width="8.90625" style="37"/>
    <col min="7679" max="7679" width="6.08984375" style="37" customWidth="1"/>
    <col min="7680" max="7680" width="14.1796875" style="37" customWidth="1"/>
    <col min="7681" max="7681" width="48.08984375" style="37" customWidth="1"/>
    <col min="7682" max="7682" width="28.36328125" style="37" customWidth="1"/>
    <col min="7683" max="7683" width="27.08984375" style="37" customWidth="1"/>
    <col min="7684" max="7685" width="17.08984375" style="37" customWidth="1"/>
    <col min="7686" max="7686" width="17.1796875" style="37" customWidth="1"/>
    <col min="7687" max="7690" width="17.08984375" style="37" customWidth="1"/>
    <col min="7691" max="7934" width="8.90625" style="37"/>
    <col min="7935" max="7935" width="6.08984375" style="37" customWidth="1"/>
    <col min="7936" max="7936" width="14.1796875" style="37" customWidth="1"/>
    <col min="7937" max="7937" width="48.08984375" style="37" customWidth="1"/>
    <col min="7938" max="7938" width="28.36328125" style="37" customWidth="1"/>
    <col min="7939" max="7939" width="27.08984375" style="37" customWidth="1"/>
    <col min="7940" max="7941" width="17.08984375" style="37" customWidth="1"/>
    <col min="7942" max="7942" width="17.1796875" style="37" customWidth="1"/>
    <col min="7943" max="7946" width="17.08984375" style="37" customWidth="1"/>
    <col min="7947" max="8190" width="8.90625" style="37"/>
    <col min="8191" max="8191" width="6.08984375" style="37" customWidth="1"/>
    <col min="8192" max="8192" width="14.1796875" style="37" customWidth="1"/>
    <col min="8193" max="8193" width="48.08984375" style="37" customWidth="1"/>
    <col min="8194" max="8194" width="28.36328125" style="37" customWidth="1"/>
    <col min="8195" max="8195" width="27.08984375" style="37" customWidth="1"/>
    <col min="8196" max="8197" width="17.08984375" style="37" customWidth="1"/>
    <col min="8198" max="8198" width="17.1796875" style="37" customWidth="1"/>
    <col min="8199" max="8202" width="17.08984375" style="37" customWidth="1"/>
    <col min="8203" max="8446" width="8.90625" style="37"/>
    <col min="8447" max="8447" width="6.08984375" style="37" customWidth="1"/>
    <col min="8448" max="8448" width="14.1796875" style="37" customWidth="1"/>
    <col min="8449" max="8449" width="48.08984375" style="37" customWidth="1"/>
    <col min="8450" max="8450" width="28.36328125" style="37" customWidth="1"/>
    <col min="8451" max="8451" width="27.08984375" style="37" customWidth="1"/>
    <col min="8452" max="8453" width="17.08984375" style="37" customWidth="1"/>
    <col min="8454" max="8454" width="17.1796875" style="37" customWidth="1"/>
    <col min="8455" max="8458" width="17.08984375" style="37" customWidth="1"/>
    <col min="8459" max="8702" width="8.90625" style="37"/>
    <col min="8703" max="8703" width="6.08984375" style="37" customWidth="1"/>
    <col min="8704" max="8704" width="14.1796875" style="37" customWidth="1"/>
    <col min="8705" max="8705" width="48.08984375" style="37" customWidth="1"/>
    <col min="8706" max="8706" width="28.36328125" style="37" customWidth="1"/>
    <col min="8707" max="8707" width="27.08984375" style="37" customWidth="1"/>
    <col min="8708" max="8709" width="17.08984375" style="37" customWidth="1"/>
    <col min="8710" max="8710" width="17.1796875" style="37" customWidth="1"/>
    <col min="8711" max="8714" width="17.08984375" style="37" customWidth="1"/>
    <col min="8715" max="8958" width="8.90625" style="37"/>
    <col min="8959" max="8959" width="6.08984375" style="37" customWidth="1"/>
    <col min="8960" max="8960" width="14.1796875" style="37" customWidth="1"/>
    <col min="8961" max="8961" width="48.08984375" style="37" customWidth="1"/>
    <col min="8962" max="8962" width="28.36328125" style="37" customWidth="1"/>
    <col min="8963" max="8963" width="27.08984375" style="37" customWidth="1"/>
    <col min="8964" max="8965" width="17.08984375" style="37" customWidth="1"/>
    <col min="8966" max="8966" width="17.1796875" style="37" customWidth="1"/>
    <col min="8967" max="8970" width="17.08984375" style="37" customWidth="1"/>
    <col min="8971" max="9214" width="8.90625" style="37"/>
    <col min="9215" max="9215" width="6.08984375" style="37" customWidth="1"/>
    <col min="9216" max="9216" width="14.1796875" style="37" customWidth="1"/>
    <col min="9217" max="9217" width="48.08984375" style="37" customWidth="1"/>
    <col min="9218" max="9218" width="28.36328125" style="37" customWidth="1"/>
    <col min="9219" max="9219" width="27.08984375" style="37" customWidth="1"/>
    <col min="9220" max="9221" width="17.08984375" style="37" customWidth="1"/>
    <col min="9222" max="9222" width="17.1796875" style="37" customWidth="1"/>
    <col min="9223" max="9226" width="17.08984375" style="37" customWidth="1"/>
    <col min="9227" max="9470" width="8.90625" style="37"/>
    <col min="9471" max="9471" width="6.08984375" style="37" customWidth="1"/>
    <col min="9472" max="9472" width="14.1796875" style="37" customWidth="1"/>
    <col min="9473" max="9473" width="48.08984375" style="37" customWidth="1"/>
    <col min="9474" max="9474" width="28.36328125" style="37" customWidth="1"/>
    <col min="9475" max="9475" width="27.08984375" style="37" customWidth="1"/>
    <col min="9476" max="9477" width="17.08984375" style="37" customWidth="1"/>
    <col min="9478" max="9478" width="17.1796875" style="37" customWidth="1"/>
    <col min="9479" max="9482" width="17.08984375" style="37" customWidth="1"/>
    <col min="9483" max="9726" width="8.90625" style="37"/>
    <col min="9727" max="9727" width="6.08984375" style="37" customWidth="1"/>
    <col min="9728" max="9728" width="14.1796875" style="37" customWidth="1"/>
    <col min="9729" max="9729" width="48.08984375" style="37" customWidth="1"/>
    <col min="9730" max="9730" width="28.36328125" style="37" customWidth="1"/>
    <col min="9731" max="9731" width="27.08984375" style="37" customWidth="1"/>
    <col min="9732" max="9733" width="17.08984375" style="37" customWidth="1"/>
    <col min="9734" max="9734" width="17.1796875" style="37" customWidth="1"/>
    <col min="9735" max="9738" width="17.08984375" style="37" customWidth="1"/>
    <col min="9739" max="9982" width="8.90625" style="37"/>
    <col min="9983" max="9983" width="6.08984375" style="37" customWidth="1"/>
    <col min="9984" max="9984" width="14.1796875" style="37" customWidth="1"/>
    <col min="9985" max="9985" width="48.08984375" style="37" customWidth="1"/>
    <col min="9986" max="9986" width="28.36328125" style="37" customWidth="1"/>
    <col min="9987" max="9987" width="27.08984375" style="37" customWidth="1"/>
    <col min="9988" max="9989" width="17.08984375" style="37" customWidth="1"/>
    <col min="9990" max="9990" width="17.1796875" style="37" customWidth="1"/>
    <col min="9991" max="9994" width="17.08984375" style="37" customWidth="1"/>
    <col min="9995" max="10238" width="8.90625" style="37"/>
    <col min="10239" max="10239" width="6.08984375" style="37" customWidth="1"/>
    <col min="10240" max="10240" width="14.1796875" style="37" customWidth="1"/>
    <col min="10241" max="10241" width="48.08984375" style="37" customWidth="1"/>
    <col min="10242" max="10242" width="28.36328125" style="37" customWidth="1"/>
    <col min="10243" max="10243" width="27.08984375" style="37" customWidth="1"/>
    <col min="10244" max="10245" width="17.08984375" style="37" customWidth="1"/>
    <col min="10246" max="10246" width="17.1796875" style="37" customWidth="1"/>
    <col min="10247" max="10250" width="17.08984375" style="37" customWidth="1"/>
    <col min="10251" max="10494" width="8.90625" style="37"/>
    <col min="10495" max="10495" width="6.08984375" style="37" customWidth="1"/>
    <col min="10496" max="10496" width="14.1796875" style="37" customWidth="1"/>
    <col min="10497" max="10497" width="48.08984375" style="37" customWidth="1"/>
    <col min="10498" max="10498" width="28.36328125" style="37" customWidth="1"/>
    <col min="10499" max="10499" width="27.08984375" style="37" customWidth="1"/>
    <col min="10500" max="10501" width="17.08984375" style="37" customWidth="1"/>
    <col min="10502" max="10502" width="17.1796875" style="37" customWidth="1"/>
    <col min="10503" max="10506" width="17.08984375" style="37" customWidth="1"/>
    <col min="10507" max="10750" width="8.90625" style="37"/>
    <col min="10751" max="10751" width="6.08984375" style="37" customWidth="1"/>
    <col min="10752" max="10752" width="14.1796875" style="37" customWidth="1"/>
    <col min="10753" max="10753" width="48.08984375" style="37" customWidth="1"/>
    <col min="10754" max="10754" width="28.36328125" style="37" customWidth="1"/>
    <col min="10755" max="10755" width="27.08984375" style="37" customWidth="1"/>
    <col min="10756" max="10757" width="17.08984375" style="37" customWidth="1"/>
    <col min="10758" max="10758" width="17.1796875" style="37" customWidth="1"/>
    <col min="10759" max="10762" width="17.08984375" style="37" customWidth="1"/>
    <col min="10763" max="11006" width="8.90625" style="37"/>
    <col min="11007" max="11007" width="6.08984375" style="37" customWidth="1"/>
    <col min="11008" max="11008" width="14.1796875" style="37" customWidth="1"/>
    <col min="11009" max="11009" width="48.08984375" style="37" customWidth="1"/>
    <col min="11010" max="11010" width="28.36328125" style="37" customWidth="1"/>
    <col min="11011" max="11011" width="27.08984375" style="37" customWidth="1"/>
    <col min="11012" max="11013" width="17.08984375" style="37" customWidth="1"/>
    <col min="11014" max="11014" width="17.1796875" style="37" customWidth="1"/>
    <col min="11015" max="11018" width="17.08984375" style="37" customWidth="1"/>
    <col min="11019" max="11262" width="8.90625" style="37"/>
    <col min="11263" max="11263" width="6.08984375" style="37" customWidth="1"/>
    <col min="11264" max="11264" width="14.1796875" style="37" customWidth="1"/>
    <col min="11265" max="11265" width="48.08984375" style="37" customWidth="1"/>
    <col min="11266" max="11266" width="28.36328125" style="37" customWidth="1"/>
    <col min="11267" max="11267" width="27.08984375" style="37" customWidth="1"/>
    <col min="11268" max="11269" width="17.08984375" style="37" customWidth="1"/>
    <col min="11270" max="11270" width="17.1796875" style="37" customWidth="1"/>
    <col min="11271" max="11274" width="17.08984375" style="37" customWidth="1"/>
    <col min="11275" max="11518" width="8.90625" style="37"/>
    <col min="11519" max="11519" width="6.08984375" style="37" customWidth="1"/>
    <col min="11520" max="11520" width="14.1796875" style="37" customWidth="1"/>
    <col min="11521" max="11521" width="48.08984375" style="37" customWidth="1"/>
    <col min="11522" max="11522" width="28.36328125" style="37" customWidth="1"/>
    <col min="11523" max="11523" width="27.08984375" style="37" customWidth="1"/>
    <col min="11524" max="11525" width="17.08984375" style="37" customWidth="1"/>
    <col min="11526" max="11526" width="17.1796875" style="37" customWidth="1"/>
    <col min="11527" max="11530" width="17.08984375" style="37" customWidth="1"/>
    <col min="11531" max="11774" width="8.90625" style="37"/>
    <col min="11775" max="11775" width="6.08984375" style="37" customWidth="1"/>
    <col min="11776" max="11776" width="14.1796875" style="37" customWidth="1"/>
    <col min="11777" max="11777" width="48.08984375" style="37" customWidth="1"/>
    <col min="11778" max="11778" width="28.36328125" style="37" customWidth="1"/>
    <col min="11779" max="11779" width="27.08984375" style="37" customWidth="1"/>
    <col min="11780" max="11781" width="17.08984375" style="37" customWidth="1"/>
    <col min="11782" max="11782" width="17.1796875" style="37" customWidth="1"/>
    <col min="11783" max="11786" width="17.08984375" style="37" customWidth="1"/>
    <col min="11787" max="12030" width="8.90625" style="37"/>
    <col min="12031" max="12031" width="6.08984375" style="37" customWidth="1"/>
    <col min="12032" max="12032" width="14.1796875" style="37" customWidth="1"/>
    <col min="12033" max="12033" width="48.08984375" style="37" customWidth="1"/>
    <col min="12034" max="12034" width="28.36328125" style="37" customWidth="1"/>
    <col min="12035" max="12035" width="27.08984375" style="37" customWidth="1"/>
    <col min="12036" max="12037" width="17.08984375" style="37" customWidth="1"/>
    <col min="12038" max="12038" width="17.1796875" style="37" customWidth="1"/>
    <col min="12039" max="12042" width="17.08984375" style="37" customWidth="1"/>
    <col min="12043" max="12286" width="8.90625" style="37"/>
    <col min="12287" max="12287" width="6.08984375" style="37" customWidth="1"/>
    <col min="12288" max="12288" width="14.1796875" style="37" customWidth="1"/>
    <col min="12289" max="12289" width="48.08984375" style="37" customWidth="1"/>
    <col min="12290" max="12290" width="28.36328125" style="37" customWidth="1"/>
    <col min="12291" max="12291" width="27.08984375" style="37" customWidth="1"/>
    <col min="12292" max="12293" width="17.08984375" style="37" customWidth="1"/>
    <col min="12294" max="12294" width="17.1796875" style="37" customWidth="1"/>
    <col min="12295" max="12298" width="17.08984375" style="37" customWidth="1"/>
    <col min="12299" max="12542" width="8.90625" style="37"/>
    <col min="12543" max="12543" width="6.08984375" style="37" customWidth="1"/>
    <col min="12544" max="12544" width="14.1796875" style="37" customWidth="1"/>
    <col min="12545" max="12545" width="48.08984375" style="37" customWidth="1"/>
    <col min="12546" max="12546" width="28.36328125" style="37" customWidth="1"/>
    <col min="12547" max="12547" width="27.08984375" style="37" customWidth="1"/>
    <col min="12548" max="12549" width="17.08984375" style="37" customWidth="1"/>
    <col min="12550" max="12550" width="17.1796875" style="37" customWidth="1"/>
    <col min="12551" max="12554" width="17.08984375" style="37" customWidth="1"/>
    <col min="12555" max="12798" width="8.90625" style="37"/>
    <col min="12799" max="12799" width="6.08984375" style="37" customWidth="1"/>
    <col min="12800" max="12800" width="14.1796875" style="37" customWidth="1"/>
    <col min="12801" max="12801" width="48.08984375" style="37" customWidth="1"/>
    <col min="12802" max="12802" width="28.36328125" style="37" customWidth="1"/>
    <col min="12803" max="12803" width="27.08984375" style="37" customWidth="1"/>
    <col min="12804" max="12805" width="17.08984375" style="37" customWidth="1"/>
    <col min="12806" max="12806" width="17.1796875" style="37" customWidth="1"/>
    <col min="12807" max="12810" width="17.08984375" style="37" customWidth="1"/>
    <col min="12811" max="13054" width="8.90625" style="37"/>
    <col min="13055" max="13055" width="6.08984375" style="37" customWidth="1"/>
    <col min="13056" max="13056" width="14.1796875" style="37" customWidth="1"/>
    <col min="13057" max="13057" width="48.08984375" style="37" customWidth="1"/>
    <col min="13058" max="13058" width="28.36328125" style="37" customWidth="1"/>
    <col min="13059" max="13059" width="27.08984375" style="37" customWidth="1"/>
    <col min="13060" max="13061" width="17.08984375" style="37" customWidth="1"/>
    <col min="13062" max="13062" width="17.1796875" style="37" customWidth="1"/>
    <col min="13063" max="13066" width="17.08984375" style="37" customWidth="1"/>
    <col min="13067" max="13310" width="8.90625" style="37"/>
    <col min="13311" max="13311" width="6.08984375" style="37" customWidth="1"/>
    <col min="13312" max="13312" width="14.1796875" style="37" customWidth="1"/>
    <col min="13313" max="13313" width="48.08984375" style="37" customWidth="1"/>
    <col min="13314" max="13314" width="28.36328125" style="37" customWidth="1"/>
    <col min="13315" max="13315" width="27.08984375" style="37" customWidth="1"/>
    <col min="13316" max="13317" width="17.08984375" style="37" customWidth="1"/>
    <col min="13318" max="13318" width="17.1796875" style="37" customWidth="1"/>
    <col min="13319" max="13322" width="17.08984375" style="37" customWidth="1"/>
    <col min="13323" max="13566" width="8.90625" style="37"/>
    <col min="13567" max="13567" width="6.08984375" style="37" customWidth="1"/>
    <col min="13568" max="13568" width="14.1796875" style="37" customWidth="1"/>
    <col min="13569" max="13569" width="48.08984375" style="37" customWidth="1"/>
    <col min="13570" max="13570" width="28.36328125" style="37" customWidth="1"/>
    <col min="13571" max="13571" width="27.08984375" style="37" customWidth="1"/>
    <col min="13572" max="13573" width="17.08984375" style="37" customWidth="1"/>
    <col min="13574" max="13574" width="17.1796875" style="37" customWidth="1"/>
    <col min="13575" max="13578" width="17.08984375" style="37" customWidth="1"/>
    <col min="13579" max="13822" width="8.90625" style="37"/>
    <col min="13823" max="13823" width="6.08984375" style="37" customWidth="1"/>
    <col min="13824" max="13824" width="14.1796875" style="37" customWidth="1"/>
    <col min="13825" max="13825" width="48.08984375" style="37" customWidth="1"/>
    <col min="13826" max="13826" width="28.36328125" style="37" customWidth="1"/>
    <col min="13827" max="13827" width="27.08984375" style="37" customWidth="1"/>
    <col min="13828" max="13829" width="17.08984375" style="37" customWidth="1"/>
    <col min="13830" max="13830" width="17.1796875" style="37" customWidth="1"/>
    <col min="13831" max="13834" width="17.08984375" style="37" customWidth="1"/>
    <col min="13835" max="14078" width="8.90625" style="37"/>
    <col min="14079" max="14079" width="6.08984375" style="37" customWidth="1"/>
    <col min="14080" max="14080" width="14.1796875" style="37" customWidth="1"/>
    <col min="14081" max="14081" width="48.08984375" style="37" customWidth="1"/>
    <col min="14082" max="14082" width="28.36328125" style="37" customWidth="1"/>
    <col min="14083" max="14083" width="27.08984375" style="37" customWidth="1"/>
    <col min="14084" max="14085" width="17.08984375" style="37" customWidth="1"/>
    <col min="14086" max="14086" width="17.1796875" style="37" customWidth="1"/>
    <col min="14087" max="14090" width="17.08984375" style="37" customWidth="1"/>
    <col min="14091" max="14334" width="8.90625" style="37"/>
    <col min="14335" max="14335" width="6.08984375" style="37" customWidth="1"/>
    <col min="14336" max="14336" width="14.1796875" style="37" customWidth="1"/>
    <col min="14337" max="14337" width="48.08984375" style="37" customWidth="1"/>
    <col min="14338" max="14338" width="28.36328125" style="37" customWidth="1"/>
    <col min="14339" max="14339" width="27.08984375" style="37" customWidth="1"/>
    <col min="14340" max="14341" width="17.08984375" style="37" customWidth="1"/>
    <col min="14342" max="14342" width="17.1796875" style="37" customWidth="1"/>
    <col min="14343" max="14346" width="17.08984375" style="37" customWidth="1"/>
    <col min="14347" max="14590" width="8.90625" style="37"/>
    <col min="14591" max="14591" width="6.08984375" style="37" customWidth="1"/>
    <col min="14592" max="14592" width="14.1796875" style="37" customWidth="1"/>
    <col min="14593" max="14593" width="48.08984375" style="37" customWidth="1"/>
    <col min="14594" max="14594" width="28.36328125" style="37" customWidth="1"/>
    <col min="14595" max="14595" width="27.08984375" style="37" customWidth="1"/>
    <col min="14596" max="14597" width="17.08984375" style="37" customWidth="1"/>
    <col min="14598" max="14598" width="17.1796875" style="37" customWidth="1"/>
    <col min="14599" max="14602" width="17.08984375" style="37" customWidth="1"/>
    <col min="14603" max="14846" width="8.90625" style="37"/>
    <col min="14847" max="14847" width="6.08984375" style="37" customWidth="1"/>
    <col min="14848" max="14848" width="14.1796875" style="37" customWidth="1"/>
    <col min="14849" max="14849" width="48.08984375" style="37" customWidth="1"/>
    <col min="14850" max="14850" width="28.36328125" style="37" customWidth="1"/>
    <col min="14851" max="14851" width="27.08984375" style="37" customWidth="1"/>
    <col min="14852" max="14853" width="17.08984375" style="37" customWidth="1"/>
    <col min="14854" max="14854" width="17.1796875" style="37" customWidth="1"/>
    <col min="14855" max="14858" width="17.08984375" style="37" customWidth="1"/>
    <col min="14859" max="15102" width="8.90625" style="37"/>
    <col min="15103" max="15103" width="6.08984375" style="37" customWidth="1"/>
    <col min="15104" max="15104" width="14.1796875" style="37" customWidth="1"/>
    <col min="15105" max="15105" width="48.08984375" style="37" customWidth="1"/>
    <col min="15106" max="15106" width="28.36328125" style="37" customWidth="1"/>
    <col min="15107" max="15107" width="27.08984375" style="37" customWidth="1"/>
    <col min="15108" max="15109" width="17.08984375" style="37" customWidth="1"/>
    <col min="15110" max="15110" width="17.1796875" style="37" customWidth="1"/>
    <col min="15111" max="15114" width="17.08984375" style="37" customWidth="1"/>
    <col min="15115" max="15358" width="8.90625" style="37"/>
    <col min="15359" max="15359" width="6.08984375" style="37" customWidth="1"/>
    <col min="15360" max="15360" width="14.1796875" style="37" customWidth="1"/>
    <col min="15361" max="15361" width="48.08984375" style="37" customWidth="1"/>
    <col min="15362" max="15362" width="28.36328125" style="37" customWidth="1"/>
    <col min="15363" max="15363" width="27.08984375" style="37" customWidth="1"/>
    <col min="15364" max="15365" width="17.08984375" style="37" customWidth="1"/>
    <col min="15366" max="15366" width="17.1796875" style="37" customWidth="1"/>
    <col min="15367" max="15370" width="17.08984375" style="37" customWidth="1"/>
    <col min="15371" max="15614" width="8.90625" style="37"/>
    <col min="15615" max="15615" width="6.08984375" style="37" customWidth="1"/>
    <col min="15616" max="15616" width="14.1796875" style="37" customWidth="1"/>
    <col min="15617" max="15617" width="48.08984375" style="37" customWidth="1"/>
    <col min="15618" max="15618" width="28.36328125" style="37" customWidth="1"/>
    <col min="15619" max="15619" width="27.08984375" style="37" customWidth="1"/>
    <col min="15620" max="15621" width="17.08984375" style="37" customWidth="1"/>
    <col min="15622" max="15622" width="17.1796875" style="37" customWidth="1"/>
    <col min="15623" max="15626" width="17.08984375" style="37" customWidth="1"/>
    <col min="15627" max="15870" width="8.90625" style="37"/>
    <col min="15871" max="15871" width="6.08984375" style="37" customWidth="1"/>
    <col min="15872" max="15872" width="14.1796875" style="37" customWidth="1"/>
    <col min="15873" max="15873" width="48.08984375" style="37" customWidth="1"/>
    <col min="15874" max="15874" width="28.36328125" style="37" customWidth="1"/>
    <col min="15875" max="15875" width="27.08984375" style="37" customWidth="1"/>
    <col min="15876" max="15877" width="17.08984375" style="37" customWidth="1"/>
    <col min="15878" max="15878" width="17.1796875" style="37" customWidth="1"/>
    <col min="15879" max="15882" width="17.08984375" style="37" customWidth="1"/>
    <col min="15883" max="16126" width="8.90625" style="37"/>
    <col min="16127" max="16127" width="6.08984375" style="37" customWidth="1"/>
    <col min="16128" max="16128" width="14.1796875" style="37" customWidth="1"/>
    <col min="16129" max="16129" width="48.08984375" style="37" customWidth="1"/>
    <col min="16130" max="16130" width="28.36328125" style="37" customWidth="1"/>
    <col min="16131" max="16131" width="27.08984375" style="37" customWidth="1"/>
    <col min="16132" max="16133" width="17.08984375" style="37" customWidth="1"/>
    <col min="16134" max="16134" width="17.1796875" style="37" customWidth="1"/>
    <col min="16135" max="16138" width="17.08984375" style="37" customWidth="1"/>
    <col min="16139" max="16384" width="8.90625" style="37"/>
  </cols>
  <sheetData>
    <row r="1" spans="1:12" ht="14" x14ac:dyDescent="0.2">
      <c r="A1" s="48" t="s">
        <v>288</v>
      </c>
    </row>
    <row r="2" spans="1:12" ht="21" customHeight="1" x14ac:dyDescent="0.2">
      <c r="B2" s="66"/>
      <c r="C2" s="66"/>
      <c r="D2" s="67" t="s">
        <v>353</v>
      </c>
      <c r="E2" s="66"/>
      <c r="F2" s="66"/>
      <c r="G2" s="66"/>
      <c r="H2" s="66"/>
      <c r="I2" s="66"/>
      <c r="J2" s="66"/>
      <c r="K2" s="66"/>
      <c r="L2" s="66"/>
    </row>
    <row r="3" spans="1:12" ht="21" x14ac:dyDescent="0.2">
      <c r="A3" s="62"/>
      <c r="B3" s="62"/>
      <c r="C3" s="62"/>
      <c r="D3" s="62"/>
      <c r="E3" s="62"/>
      <c r="F3" s="62"/>
      <c r="G3" s="62"/>
      <c r="H3" s="62"/>
      <c r="I3" s="62"/>
    </row>
    <row r="4" spans="1:12" ht="16.5" x14ac:dyDescent="0.2">
      <c r="A4" s="45"/>
      <c r="B4" s="46"/>
      <c r="C4" s="46"/>
      <c r="D4" s="46"/>
      <c r="E4" s="46"/>
      <c r="F4" s="46"/>
      <c r="H4" s="72" t="s">
        <v>113</v>
      </c>
      <c r="I4" s="214">
        <f>申請者</f>
        <v>0</v>
      </c>
      <c r="J4" s="214"/>
      <c r="K4" s="214"/>
    </row>
    <row r="5" spans="1:12" ht="16.5" x14ac:dyDescent="0.2">
      <c r="A5" s="47"/>
    </row>
    <row r="6" spans="1:12" ht="74.25" customHeight="1" x14ac:dyDescent="0.2">
      <c r="A6" s="63" t="s">
        <v>44</v>
      </c>
      <c r="B6" s="55" t="s">
        <v>58</v>
      </c>
      <c r="C6" s="55" t="s">
        <v>59</v>
      </c>
      <c r="D6" s="56" t="s">
        <v>45</v>
      </c>
      <c r="E6" s="56" t="s">
        <v>61</v>
      </c>
      <c r="F6" s="56" t="s">
        <v>117</v>
      </c>
      <c r="G6" s="56" t="s">
        <v>118</v>
      </c>
      <c r="H6" s="56" t="s">
        <v>119</v>
      </c>
      <c r="I6" s="56" t="s">
        <v>416</v>
      </c>
      <c r="J6" s="120" t="s">
        <v>417</v>
      </c>
      <c r="K6" s="120" t="s">
        <v>418</v>
      </c>
      <c r="L6" s="120" t="s">
        <v>419</v>
      </c>
    </row>
    <row r="7" spans="1:12" ht="14" x14ac:dyDescent="0.2">
      <c r="A7" s="57">
        <f>ROW(A7)-6</f>
        <v>1</v>
      </c>
      <c r="B7" s="119">
        <f>'1-1)所要額調書'!B8</f>
        <v>0</v>
      </c>
      <c r="C7" s="119">
        <f>'1-1)所要額調書'!C8</f>
        <v>0</v>
      </c>
      <c r="D7" s="74">
        <f>'1-1)所要額調書'!D8</f>
        <v>0</v>
      </c>
      <c r="E7" s="74">
        <f>'1-1)所要額調書'!E8</f>
        <v>0</v>
      </c>
      <c r="F7" s="58">
        <f t="shared" ref="F7:F36" si="0">D7-E7</f>
        <v>0</v>
      </c>
      <c r="G7" s="58">
        <f>ROUNDDOWN(F7*1/2,0)</f>
        <v>0</v>
      </c>
      <c r="H7" s="58">
        <v>1500000</v>
      </c>
      <c r="I7" s="58">
        <f t="shared" ref="I7:I8" si="1">MIN(G7,H7)</f>
        <v>0</v>
      </c>
      <c r="J7" s="58">
        <f>ROUNDDOWN(I7,-3)</f>
        <v>0</v>
      </c>
      <c r="K7" s="74">
        <f>'1-1)所要額調書'!K8</f>
        <v>0</v>
      </c>
      <c r="L7" s="58">
        <f>MIN(J7:K7)</f>
        <v>0</v>
      </c>
    </row>
    <row r="8" spans="1:12" ht="14" x14ac:dyDescent="0.2">
      <c r="A8" s="57">
        <f t="shared" ref="A8:A36" si="2">ROW(A8)-6</f>
        <v>2</v>
      </c>
      <c r="B8" s="119">
        <f>'1-1)所要額調書'!B9</f>
        <v>0</v>
      </c>
      <c r="C8" s="119">
        <f>'1-1)所要額調書'!C9</f>
        <v>0</v>
      </c>
      <c r="D8" s="74">
        <f>'1-1)所要額調書'!D9</f>
        <v>0</v>
      </c>
      <c r="E8" s="74">
        <f>'1-1)所要額調書'!E9</f>
        <v>0</v>
      </c>
      <c r="F8" s="58">
        <f t="shared" si="0"/>
        <v>0</v>
      </c>
      <c r="G8" s="58">
        <f t="shared" ref="G8:G36" si="3">ROUNDDOWN(F8*1/2,0)</f>
        <v>0</v>
      </c>
      <c r="H8" s="58">
        <v>1500000</v>
      </c>
      <c r="I8" s="58">
        <f t="shared" si="1"/>
        <v>0</v>
      </c>
      <c r="J8" s="58">
        <f t="shared" ref="J8:J36" si="4">ROUNDDOWN(I8,-3)</f>
        <v>0</v>
      </c>
      <c r="K8" s="74">
        <f>'1-1)所要額調書'!K9</f>
        <v>0</v>
      </c>
      <c r="L8" s="58">
        <f t="shared" ref="L8:L36" si="5">MIN(J8:K8)</f>
        <v>0</v>
      </c>
    </row>
    <row r="9" spans="1:12" ht="14" x14ac:dyDescent="0.2">
      <c r="A9" s="57">
        <f t="shared" si="2"/>
        <v>3</v>
      </c>
      <c r="B9" s="119">
        <f>'1-1)所要額調書'!B10</f>
        <v>0</v>
      </c>
      <c r="C9" s="119">
        <f>'1-1)所要額調書'!C10</f>
        <v>0</v>
      </c>
      <c r="D9" s="74">
        <f>'1-1)所要額調書'!D10</f>
        <v>0</v>
      </c>
      <c r="E9" s="74">
        <f>'1-1)所要額調書'!E10</f>
        <v>0</v>
      </c>
      <c r="F9" s="58">
        <f t="shared" si="0"/>
        <v>0</v>
      </c>
      <c r="G9" s="58">
        <f t="shared" si="3"/>
        <v>0</v>
      </c>
      <c r="H9" s="58">
        <v>1500000</v>
      </c>
      <c r="I9" s="58">
        <f>MIN(G9,H9)</f>
        <v>0</v>
      </c>
      <c r="J9" s="58">
        <f t="shared" si="4"/>
        <v>0</v>
      </c>
      <c r="K9" s="74">
        <f>'1-1)所要額調書'!K10</f>
        <v>0</v>
      </c>
      <c r="L9" s="58">
        <f t="shared" si="5"/>
        <v>0</v>
      </c>
    </row>
    <row r="10" spans="1:12" ht="14" x14ac:dyDescent="0.2">
      <c r="A10" s="57">
        <f t="shared" si="2"/>
        <v>4</v>
      </c>
      <c r="B10" s="119">
        <f>'1-1)所要額調書'!B11</f>
        <v>0</v>
      </c>
      <c r="C10" s="119">
        <f>'1-1)所要額調書'!C11</f>
        <v>0</v>
      </c>
      <c r="D10" s="74">
        <f>'1-1)所要額調書'!D11</f>
        <v>0</v>
      </c>
      <c r="E10" s="74">
        <f>'1-1)所要額調書'!E11</f>
        <v>0</v>
      </c>
      <c r="F10" s="58">
        <f t="shared" si="0"/>
        <v>0</v>
      </c>
      <c r="G10" s="58">
        <f t="shared" si="3"/>
        <v>0</v>
      </c>
      <c r="H10" s="58">
        <v>1500000</v>
      </c>
      <c r="I10" s="58">
        <f t="shared" ref="I10:I36" si="6">MIN(G10,H10)</f>
        <v>0</v>
      </c>
      <c r="J10" s="58">
        <f t="shared" si="4"/>
        <v>0</v>
      </c>
      <c r="K10" s="74">
        <f>'1-1)所要額調書'!K11</f>
        <v>0</v>
      </c>
      <c r="L10" s="58">
        <f t="shared" si="5"/>
        <v>0</v>
      </c>
    </row>
    <row r="11" spans="1:12" ht="14" x14ac:dyDescent="0.2">
      <c r="A11" s="57">
        <f t="shared" si="2"/>
        <v>5</v>
      </c>
      <c r="B11" s="119">
        <f>'1-1)所要額調書'!B12</f>
        <v>0</v>
      </c>
      <c r="C11" s="119">
        <f>'1-1)所要額調書'!C12</f>
        <v>0</v>
      </c>
      <c r="D11" s="74">
        <f>'1-1)所要額調書'!D12</f>
        <v>0</v>
      </c>
      <c r="E11" s="74">
        <f>'1-1)所要額調書'!E12</f>
        <v>0</v>
      </c>
      <c r="F11" s="58">
        <f t="shared" si="0"/>
        <v>0</v>
      </c>
      <c r="G11" s="58">
        <f t="shared" si="3"/>
        <v>0</v>
      </c>
      <c r="H11" s="58">
        <v>1500000</v>
      </c>
      <c r="I11" s="58">
        <f t="shared" si="6"/>
        <v>0</v>
      </c>
      <c r="J11" s="58">
        <f t="shared" si="4"/>
        <v>0</v>
      </c>
      <c r="K11" s="74">
        <f>'1-1)所要額調書'!K12</f>
        <v>0</v>
      </c>
      <c r="L11" s="58">
        <f t="shared" si="5"/>
        <v>0</v>
      </c>
    </row>
    <row r="12" spans="1:12" ht="14" x14ac:dyDescent="0.2">
      <c r="A12" s="57">
        <f t="shared" si="2"/>
        <v>6</v>
      </c>
      <c r="B12" s="119">
        <f>'1-1)所要額調書'!B13</f>
        <v>0</v>
      </c>
      <c r="C12" s="119">
        <f>'1-1)所要額調書'!C13</f>
        <v>0</v>
      </c>
      <c r="D12" s="74">
        <f>'1-1)所要額調書'!D13</f>
        <v>0</v>
      </c>
      <c r="E12" s="74">
        <f>'1-1)所要額調書'!E13</f>
        <v>0</v>
      </c>
      <c r="F12" s="58">
        <f t="shared" si="0"/>
        <v>0</v>
      </c>
      <c r="G12" s="58">
        <f t="shared" si="3"/>
        <v>0</v>
      </c>
      <c r="H12" s="58">
        <v>1500000</v>
      </c>
      <c r="I12" s="58">
        <f t="shared" si="6"/>
        <v>0</v>
      </c>
      <c r="J12" s="58">
        <f t="shared" si="4"/>
        <v>0</v>
      </c>
      <c r="K12" s="74">
        <f>'1-1)所要額調書'!K13</f>
        <v>0</v>
      </c>
      <c r="L12" s="58">
        <f t="shared" si="5"/>
        <v>0</v>
      </c>
    </row>
    <row r="13" spans="1:12" ht="14" x14ac:dyDescent="0.2">
      <c r="A13" s="57">
        <f t="shared" si="2"/>
        <v>7</v>
      </c>
      <c r="B13" s="119">
        <f>'1-1)所要額調書'!B14</f>
        <v>0</v>
      </c>
      <c r="C13" s="119">
        <f>'1-1)所要額調書'!C14</f>
        <v>0</v>
      </c>
      <c r="D13" s="74">
        <f>'1-1)所要額調書'!D14</f>
        <v>0</v>
      </c>
      <c r="E13" s="74">
        <f>'1-1)所要額調書'!E14</f>
        <v>0</v>
      </c>
      <c r="F13" s="58">
        <f t="shared" si="0"/>
        <v>0</v>
      </c>
      <c r="G13" s="58">
        <f t="shared" si="3"/>
        <v>0</v>
      </c>
      <c r="H13" s="58">
        <v>1500000</v>
      </c>
      <c r="I13" s="58">
        <f t="shared" si="6"/>
        <v>0</v>
      </c>
      <c r="J13" s="58">
        <f t="shared" si="4"/>
        <v>0</v>
      </c>
      <c r="K13" s="74">
        <f>'1-1)所要額調書'!K14</f>
        <v>0</v>
      </c>
      <c r="L13" s="58">
        <f t="shared" si="5"/>
        <v>0</v>
      </c>
    </row>
    <row r="14" spans="1:12" ht="14" x14ac:dyDescent="0.2">
      <c r="A14" s="57">
        <f t="shared" si="2"/>
        <v>8</v>
      </c>
      <c r="B14" s="119">
        <f>'1-1)所要額調書'!B15</f>
        <v>0</v>
      </c>
      <c r="C14" s="119">
        <f>'1-1)所要額調書'!C15</f>
        <v>0</v>
      </c>
      <c r="D14" s="74">
        <f>'1-1)所要額調書'!D15</f>
        <v>0</v>
      </c>
      <c r="E14" s="74">
        <f>'1-1)所要額調書'!E15</f>
        <v>0</v>
      </c>
      <c r="F14" s="58">
        <f t="shared" si="0"/>
        <v>0</v>
      </c>
      <c r="G14" s="58">
        <f t="shared" si="3"/>
        <v>0</v>
      </c>
      <c r="H14" s="58">
        <v>1500000</v>
      </c>
      <c r="I14" s="58">
        <f t="shared" si="6"/>
        <v>0</v>
      </c>
      <c r="J14" s="58">
        <f t="shared" si="4"/>
        <v>0</v>
      </c>
      <c r="K14" s="74">
        <f>'1-1)所要額調書'!K15</f>
        <v>0</v>
      </c>
      <c r="L14" s="58">
        <f t="shared" si="5"/>
        <v>0</v>
      </c>
    </row>
    <row r="15" spans="1:12" ht="14" x14ac:dyDescent="0.2">
      <c r="A15" s="57">
        <f t="shared" si="2"/>
        <v>9</v>
      </c>
      <c r="B15" s="119">
        <f>'1-1)所要額調書'!B16</f>
        <v>0</v>
      </c>
      <c r="C15" s="119">
        <f>'1-1)所要額調書'!C16</f>
        <v>0</v>
      </c>
      <c r="D15" s="74">
        <f>'1-1)所要額調書'!D16</f>
        <v>0</v>
      </c>
      <c r="E15" s="74">
        <f>'1-1)所要額調書'!E16</f>
        <v>0</v>
      </c>
      <c r="F15" s="58">
        <f t="shared" si="0"/>
        <v>0</v>
      </c>
      <c r="G15" s="58">
        <f t="shared" si="3"/>
        <v>0</v>
      </c>
      <c r="H15" s="58">
        <v>1500000</v>
      </c>
      <c r="I15" s="58">
        <f t="shared" si="6"/>
        <v>0</v>
      </c>
      <c r="J15" s="58">
        <f t="shared" si="4"/>
        <v>0</v>
      </c>
      <c r="K15" s="74">
        <f>'1-1)所要額調書'!K16</f>
        <v>0</v>
      </c>
      <c r="L15" s="58">
        <f t="shared" si="5"/>
        <v>0</v>
      </c>
    </row>
    <row r="16" spans="1:12" ht="14" x14ac:dyDescent="0.2">
      <c r="A16" s="57">
        <f t="shared" si="2"/>
        <v>10</v>
      </c>
      <c r="B16" s="119">
        <f>'1-1)所要額調書'!B17</f>
        <v>0</v>
      </c>
      <c r="C16" s="119">
        <f>'1-1)所要額調書'!C17</f>
        <v>0</v>
      </c>
      <c r="D16" s="74">
        <f>'1-1)所要額調書'!D17</f>
        <v>0</v>
      </c>
      <c r="E16" s="74">
        <f>'1-1)所要額調書'!E17</f>
        <v>0</v>
      </c>
      <c r="F16" s="58">
        <f t="shared" si="0"/>
        <v>0</v>
      </c>
      <c r="G16" s="58">
        <f t="shared" si="3"/>
        <v>0</v>
      </c>
      <c r="H16" s="58">
        <v>1500000</v>
      </c>
      <c r="I16" s="58">
        <f t="shared" si="6"/>
        <v>0</v>
      </c>
      <c r="J16" s="58">
        <f t="shared" si="4"/>
        <v>0</v>
      </c>
      <c r="K16" s="74">
        <f>'1-1)所要額調書'!K17</f>
        <v>0</v>
      </c>
      <c r="L16" s="58">
        <f t="shared" si="5"/>
        <v>0</v>
      </c>
    </row>
    <row r="17" spans="1:12" ht="14" x14ac:dyDescent="0.2">
      <c r="A17" s="57">
        <f t="shared" si="2"/>
        <v>11</v>
      </c>
      <c r="B17" s="119">
        <f>'1-1)所要額調書'!B18</f>
        <v>0</v>
      </c>
      <c r="C17" s="119">
        <f>'1-1)所要額調書'!C18</f>
        <v>0</v>
      </c>
      <c r="D17" s="74">
        <f>'1-1)所要額調書'!D18</f>
        <v>0</v>
      </c>
      <c r="E17" s="74">
        <f>'1-1)所要額調書'!E18</f>
        <v>0</v>
      </c>
      <c r="F17" s="58">
        <f t="shared" si="0"/>
        <v>0</v>
      </c>
      <c r="G17" s="58">
        <f t="shared" si="3"/>
        <v>0</v>
      </c>
      <c r="H17" s="58">
        <v>1500000</v>
      </c>
      <c r="I17" s="58">
        <f t="shared" si="6"/>
        <v>0</v>
      </c>
      <c r="J17" s="58">
        <f t="shared" si="4"/>
        <v>0</v>
      </c>
      <c r="K17" s="74">
        <f>'1-1)所要額調書'!K18</f>
        <v>0</v>
      </c>
      <c r="L17" s="58">
        <f t="shared" si="5"/>
        <v>0</v>
      </c>
    </row>
    <row r="18" spans="1:12" ht="14" x14ac:dyDescent="0.2">
      <c r="A18" s="57">
        <f t="shared" si="2"/>
        <v>12</v>
      </c>
      <c r="B18" s="119">
        <f>'1-1)所要額調書'!B19</f>
        <v>0</v>
      </c>
      <c r="C18" s="119">
        <f>'1-1)所要額調書'!C19</f>
        <v>0</v>
      </c>
      <c r="D18" s="74">
        <f>'1-1)所要額調書'!D19</f>
        <v>0</v>
      </c>
      <c r="E18" s="74">
        <f>'1-1)所要額調書'!E19</f>
        <v>0</v>
      </c>
      <c r="F18" s="58">
        <f t="shared" si="0"/>
        <v>0</v>
      </c>
      <c r="G18" s="58">
        <f t="shared" si="3"/>
        <v>0</v>
      </c>
      <c r="H18" s="58">
        <v>1500000</v>
      </c>
      <c r="I18" s="58">
        <f t="shared" si="6"/>
        <v>0</v>
      </c>
      <c r="J18" s="58">
        <f t="shared" si="4"/>
        <v>0</v>
      </c>
      <c r="K18" s="74">
        <f>'1-1)所要額調書'!K19</f>
        <v>0</v>
      </c>
      <c r="L18" s="58">
        <f t="shared" si="5"/>
        <v>0</v>
      </c>
    </row>
    <row r="19" spans="1:12" ht="14" x14ac:dyDescent="0.2">
      <c r="A19" s="57">
        <f t="shared" si="2"/>
        <v>13</v>
      </c>
      <c r="B19" s="119">
        <f>'1-1)所要額調書'!B20</f>
        <v>0</v>
      </c>
      <c r="C19" s="119">
        <f>'1-1)所要額調書'!C20</f>
        <v>0</v>
      </c>
      <c r="D19" s="74">
        <f>'1-1)所要額調書'!D20</f>
        <v>0</v>
      </c>
      <c r="E19" s="74">
        <f>'1-1)所要額調書'!E20</f>
        <v>0</v>
      </c>
      <c r="F19" s="58">
        <f t="shared" si="0"/>
        <v>0</v>
      </c>
      <c r="G19" s="58">
        <f t="shared" si="3"/>
        <v>0</v>
      </c>
      <c r="H19" s="58">
        <v>1500000</v>
      </c>
      <c r="I19" s="58">
        <f t="shared" si="6"/>
        <v>0</v>
      </c>
      <c r="J19" s="58">
        <f t="shared" si="4"/>
        <v>0</v>
      </c>
      <c r="K19" s="74">
        <f>'1-1)所要額調書'!K20</f>
        <v>0</v>
      </c>
      <c r="L19" s="58">
        <f t="shared" si="5"/>
        <v>0</v>
      </c>
    </row>
    <row r="20" spans="1:12" ht="14" x14ac:dyDescent="0.2">
      <c r="A20" s="57">
        <f t="shared" si="2"/>
        <v>14</v>
      </c>
      <c r="B20" s="119">
        <f>'1-1)所要額調書'!B21</f>
        <v>0</v>
      </c>
      <c r="C20" s="119">
        <f>'1-1)所要額調書'!C21</f>
        <v>0</v>
      </c>
      <c r="D20" s="74">
        <f>'1-1)所要額調書'!D21</f>
        <v>0</v>
      </c>
      <c r="E20" s="74">
        <f>'1-1)所要額調書'!E21</f>
        <v>0</v>
      </c>
      <c r="F20" s="58">
        <f t="shared" si="0"/>
        <v>0</v>
      </c>
      <c r="G20" s="58">
        <f t="shared" si="3"/>
        <v>0</v>
      </c>
      <c r="H20" s="58">
        <v>1500000</v>
      </c>
      <c r="I20" s="58">
        <f t="shared" si="6"/>
        <v>0</v>
      </c>
      <c r="J20" s="58">
        <f t="shared" si="4"/>
        <v>0</v>
      </c>
      <c r="K20" s="74">
        <f>'1-1)所要額調書'!K21</f>
        <v>0</v>
      </c>
      <c r="L20" s="58">
        <f t="shared" si="5"/>
        <v>0</v>
      </c>
    </row>
    <row r="21" spans="1:12" ht="14" x14ac:dyDescent="0.2">
      <c r="A21" s="57">
        <f t="shared" si="2"/>
        <v>15</v>
      </c>
      <c r="B21" s="119">
        <f>'1-1)所要額調書'!B22</f>
        <v>0</v>
      </c>
      <c r="C21" s="119">
        <f>'1-1)所要額調書'!C22</f>
        <v>0</v>
      </c>
      <c r="D21" s="74">
        <f>'1-1)所要額調書'!D22</f>
        <v>0</v>
      </c>
      <c r="E21" s="74">
        <f>'1-1)所要額調書'!E22</f>
        <v>0</v>
      </c>
      <c r="F21" s="58">
        <f t="shared" si="0"/>
        <v>0</v>
      </c>
      <c r="G21" s="58">
        <f t="shared" si="3"/>
        <v>0</v>
      </c>
      <c r="H21" s="58">
        <v>1500000</v>
      </c>
      <c r="I21" s="58">
        <f t="shared" si="6"/>
        <v>0</v>
      </c>
      <c r="J21" s="58">
        <f t="shared" si="4"/>
        <v>0</v>
      </c>
      <c r="K21" s="74">
        <f>'1-1)所要額調書'!K22</f>
        <v>0</v>
      </c>
      <c r="L21" s="58">
        <f t="shared" si="5"/>
        <v>0</v>
      </c>
    </row>
    <row r="22" spans="1:12" ht="14" x14ac:dyDescent="0.2">
      <c r="A22" s="57">
        <f t="shared" si="2"/>
        <v>16</v>
      </c>
      <c r="B22" s="119">
        <f>'1-1)所要額調書'!B23</f>
        <v>0</v>
      </c>
      <c r="C22" s="119">
        <f>'1-1)所要額調書'!C23</f>
        <v>0</v>
      </c>
      <c r="D22" s="74">
        <f>'1-1)所要額調書'!D23</f>
        <v>0</v>
      </c>
      <c r="E22" s="74">
        <f>'1-1)所要額調書'!E23</f>
        <v>0</v>
      </c>
      <c r="F22" s="58">
        <f t="shared" si="0"/>
        <v>0</v>
      </c>
      <c r="G22" s="58">
        <f t="shared" si="3"/>
        <v>0</v>
      </c>
      <c r="H22" s="58">
        <v>1500000</v>
      </c>
      <c r="I22" s="58">
        <f t="shared" si="6"/>
        <v>0</v>
      </c>
      <c r="J22" s="58">
        <f t="shared" si="4"/>
        <v>0</v>
      </c>
      <c r="K22" s="74">
        <f>'1-1)所要額調書'!K23</f>
        <v>0</v>
      </c>
      <c r="L22" s="58">
        <f t="shared" si="5"/>
        <v>0</v>
      </c>
    </row>
    <row r="23" spans="1:12" ht="14" x14ac:dyDescent="0.2">
      <c r="A23" s="57">
        <f t="shared" si="2"/>
        <v>17</v>
      </c>
      <c r="B23" s="119">
        <f>'1-1)所要額調書'!B24</f>
        <v>0</v>
      </c>
      <c r="C23" s="119">
        <f>'1-1)所要額調書'!C24</f>
        <v>0</v>
      </c>
      <c r="D23" s="74">
        <f>'1-1)所要額調書'!D24</f>
        <v>0</v>
      </c>
      <c r="E23" s="74">
        <f>'1-1)所要額調書'!E24</f>
        <v>0</v>
      </c>
      <c r="F23" s="58">
        <f t="shared" si="0"/>
        <v>0</v>
      </c>
      <c r="G23" s="58">
        <f t="shared" si="3"/>
        <v>0</v>
      </c>
      <c r="H23" s="58">
        <v>1500000</v>
      </c>
      <c r="I23" s="58">
        <f t="shared" si="6"/>
        <v>0</v>
      </c>
      <c r="J23" s="58">
        <f t="shared" si="4"/>
        <v>0</v>
      </c>
      <c r="K23" s="74">
        <f>'1-1)所要額調書'!K24</f>
        <v>0</v>
      </c>
      <c r="L23" s="58">
        <f t="shared" si="5"/>
        <v>0</v>
      </c>
    </row>
    <row r="24" spans="1:12" ht="14" x14ac:dyDescent="0.2">
      <c r="A24" s="57">
        <f t="shared" si="2"/>
        <v>18</v>
      </c>
      <c r="B24" s="119">
        <f>'1-1)所要額調書'!B25</f>
        <v>0</v>
      </c>
      <c r="C24" s="119">
        <f>'1-1)所要額調書'!C25</f>
        <v>0</v>
      </c>
      <c r="D24" s="74">
        <f>'1-1)所要額調書'!D25</f>
        <v>0</v>
      </c>
      <c r="E24" s="74">
        <f>'1-1)所要額調書'!E25</f>
        <v>0</v>
      </c>
      <c r="F24" s="58">
        <f t="shared" si="0"/>
        <v>0</v>
      </c>
      <c r="G24" s="58">
        <f t="shared" si="3"/>
        <v>0</v>
      </c>
      <c r="H24" s="58">
        <v>1500000</v>
      </c>
      <c r="I24" s="58">
        <f t="shared" si="6"/>
        <v>0</v>
      </c>
      <c r="J24" s="58">
        <f t="shared" si="4"/>
        <v>0</v>
      </c>
      <c r="K24" s="74">
        <f>'1-1)所要額調書'!K25</f>
        <v>0</v>
      </c>
      <c r="L24" s="58">
        <f t="shared" si="5"/>
        <v>0</v>
      </c>
    </row>
    <row r="25" spans="1:12" ht="14" x14ac:dyDescent="0.2">
      <c r="A25" s="57">
        <f t="shared" si="2"/>
        <v>19</v>
      </c>
      <c r="B25" s="119">
        <f>'1-1)所要額調書'!B26</f>
        <v>0</v>
      </c>
      <c r="C25" s="119">
        <f>'1-1)所要額調書'!C26</f>
        <v>0</v>
      </c>
      <c r="D25" s="74">
        <f>'1-1)所要額調書'!D26</f>
        <v>0</v>
      </c>
      <c r="E25" s="74">
        <f>'1-1)所要額調書'!E26</f>
        <v>0</v>
      </c>
      <c r="F25" s="58">
        <f t="shared" si="0"/>
        <v>0</v>
      </c>
      <c r="G25" s="58">
        <f t="shared" si="3"/>
        <v>0</v>
      </c>
      <c r="H25" s="58">
        <v>1500000</v>
      </c>
      <c r="I25" s="58">
        <f t="shared" si="6"/>
        <v>0</v>
      </c>
      <c r="J25" s="58">
        <f t="shared" si="4"/>
        <v>0</v>
      </c>
      <c r="K25" s="74">
        <f>'1-1)所要額調書'!K26</f>
        <v>0</v>
      </c>
      <c r="L25" s="58">
        <f t="shared" si="5"/>
        <v>0</v>
      </c>
    </row>
    <row r="26" spans="1:12" ht="14" x14ac:dyDescent="0.2">
      <c r="A26" s="57">
        <f t="shared" si="2"/>
        <v>20</v>
      </c>
      <c r="B26" s="119">
        <f>'1-1)所要額調書'!B27</f>
        <v>0</v>
      </c>
      <c r="C26" s="119">
        <f>'1-1)所要額調書'!C27</f>
        <v>0</v>
      </c>
      <c r="D26" s="74">
        <f>'1-1)所要額調書'!D27</f>
        <v>0</v>
      </c>
      <c r="E26" s="74">
        <f>'1-1)所要額調書'!E27</f>
        <v>0</v>
      </c>
      <c r="F26" s="58">
        <f t="shared" si="0"/>
        <v>0</v>
      </c>
      <c r="G26" s="58">
        <f t="shared" si="3"/>
        <v>0</v>
      </c>
      <c r="H26" s="58">
        <v>1500000</v>
      </c>
      <c r="I26" s="58">
        <f t="shared" si="6"/>
        <v>0</v>
      </c>
      <c r="J26" s="58">
        <f t="shared" si="4"/>
        <v>0</v>
      </c>
      <c r="K26" s="74">
        <f>'1-1)所要額調書'!K27</f>
        <v>0</v>
      </c>
      <c r="L26" s="58">
        <f t="shared" si="5"/>
        <v>0</v>
      </c>
    </row>
    <row r="27" spans="1:12" ht="14" x14ac:dyDescent="0.2">
      <c r="A27" s="57">
        <f t="shared" si="2"/>
        <v>21</v>
      </c>
      <c r="B27" s="119">
        <f>'1-1)所要額調書'!B28</f>
        <v>0</v>
      </c>
      <c r="C27" s="119">
        <f>'1-1)所要額調書'!C28</f>
        <v>0</v>
      </c>
      <c r="D27" s="74">
        <f>'1-1)所要額調書'!D28</f>
        <v>0</v>
      </c>
      <c r="E27" s="74">
        <f>'1-1)所要額調書'!E28</f>
        <v>0</v>
      </c>
      <c r="F27" s="58">
        <f t="shared" si="0"/>
        <v>0</v>
      </c>
      <c r="G27" s="58">
        <f t="shared" si="3"/>
        <v>0</v>
      </c>
      <c r="H27" s="58">
        <v>1500000</v>
      </c>
      <c r="I27" s="58">
        <f t="shared" si="6"/>
        <v>0</v>
      </c>
      <c r="J27" s="58">
        <f t="shared" si="4"/>
        <v>0</v>
      </c>
      <c r="K27" s="74">
        <f>'1-1)所要額調書'!K28</f>
        <v>0</v>
      </c>
      <c r="L27" s="58">
        <f t="shared" si="5"/>
        <v>0</v>
      </c>
    </row>
    <row r="28" spans="1:12" ht="14" x14ac:dyDescent="0.2">
      <c r="A28" s="57">
        <f t="shared" si="2"/>
        <v>22</v>
      </c>
      <c r="B28" s="119">
        <f>'1-1)所要額調書'!B29</f>
        <v>0</v>
      </c>
      <c r="C28" s="119">
        <f>'1-1)所要額調書'!C29</f>
        <v>0</v>
      </c>
      <c r="D28" s="74">
        <f>'1-1)所要額調書'!D29</f>
        <v>0</v>
      </c>
      <c r="E28" s="74">
        <f>'1-1)所要額調書'!E29</f>
        <v>0</v>
      </c>
      <c r="F28" s="58">
        <f t="shared" si="0"/>
        <v>0</v>
      </c>
      <c r="G28" s="58">
        <f t="shared" si="3"/>
        <v>0</v>
      </c>
      <c r="H28" s="58">
        <v>1500000</v>
      </c>
      <c r="I28" s="58">
        <f t="shared" si="6"/>
        <v>0</v>
      </c>
      <c r="J28" s="58">
        <f t="shared" si="4"/>
        <v>0</v>
      </c>
      <c r="K28" s="74">
        <f>'1-1)所要額調書'!K29</f>
        <v>0</v>
      </c>
      <c r="L28" s="58">
        <f t="shared" si="5"/>
        <v>0</v>
      </c>
    </row>
    <row r="29" spans="1:12" ht="14" x14ac:dyDescent="0.2">
      <c r="A29" s="57">
        <f t="shared" si="2"/>
        <v>23</v>
      </c>
      <c r="B29" s="119">
        <f>'1-1)所要額調書'!B30</f>
        <v>0</v>
      </c>
      <c r="C29" s="119">
        <f>'1-1)所要額調書'!C30</f>
        <v>0</v>
      </c>
      <c r="D29" s="74">
        <f>'1-1)所要額調書'!D30</f>
        <v>0</v>
      </c>
      <c r="E29" s="74">
        <f>'1-1)所要額調書'!E30</f>
        <v>0</v>
      </c>
      <c r="F29" s="58">
        <f t="shared" si="0"/>
        <v>0</v>
      </c>
      <c r="G29" s="58">
        <f t="shared" si="3"/>
        <v>0</v>
      </c>
      <c r="H29" s="58">
        <v>1500000</v>
      </c>
      <c r="I29" s="58">
        <f t="shared" si="6"/>
        <v>0</v>
      </c>
      <c r="J29" s="58">
        <f t="shared" si="4"/>
        <v>0</v>
      </c>
      <c r="K29" s="74">
        <f>'1-1)所要額調書'!K30</f>
        <v>0</v>
      </c>
      <c r="L29" s="58">
        <f t="shared" si="5"/>
        <v>0</v>
      </c>
    </row>
    <row r="30" spans="1:12" ht="14" x14ac:dyDescent="0.2">
      <c r="A30" s="57">
        <f t="shared" si="2"/>
        <v>24</v>
      </c>
      <c r="B30" s="119">
        <f>'1-1)所要額調書'!B31</f>
        <v>0</v>
      </c>
      <c r="C30" s="119">
        <f>'1-1)所要額調書'!C31</f>
        <v>0</v>
      </c>
      <c r="D30" s="74">
        <f>'1-1)所要額調書'!D31</f>
        <v>0</v>
      </c>
      <c r="E30" s="74">
        <f>'1-1)所要額調書'!E31</f>
        <v>0</v>
      </c>
      <c r="F30" s="58">
        <f t="shared" si="0"/>
        <v>0</v>
      </c>
      <c r="G30" s="58">
        <f t="shared" si="3"/>
        <v>0</v>
      </c>
      <c r="H30" s="58">
        <v>1500000</v>
      </c>
      <c r="I30" s="58">
        <f t="shared" si="6"/>
        <v>0</v>
      </c>
      <c r="J30" s="58">
        <f t="shared" si="4"/>
        <v>0</v>
      </c>
      <c r="K30" s="74">
        <f>'1-1)所要額調書'!K31</f>
        <v>0</v>
      </c>
      <c r="L30" s="58">
        <f t="shared" si="5"/>
        <v>0</v>
      </c>
    </row>
    <row r="31" spans="1:12" ht="14" x14ac:dyDescent="0.2">
      <c r="A31" s="57">
        <f t="shared" si="2"/>
        <v>25</v>
      </c>
      <c r="B31" s="119">
        <f>'1-1)所要額調書'!B32</f>
        <v>0</v>
      </c>
      <c r="C31" s="119">
        <f>'1-1)所要額調書'!C32</f>
        <v>0</v>
      </c>
      <c r="D31" s="74">
        <f>'1-1)所要額調書'!D32</f>
        <v>0</v>
      </c>
      <c r="E31" s="74">
        <f>'1-1)所要額調書'!E32</f>
        <v>0</v>
      </c>
      <c r="F31" s="58">
        <f t="shared" si="0"/>
        <v>0</v>
      </c>
      <c r="G31" s="58">
        <f t="shared" si="3"/>
        <v>0</v>
      </c>
      <c r="H31" s="58">
        <v>1500000</v>
      </c>
      <c r="I31" s="58">
        <f t="shared" si="6"/>
        <v>0</v>
      </c>
      <c r="J31" s="58">
        <f t="shared" si="4"/>
        <v>0</v>
      </c>
      <c r="K31" s="74">
        <f>'1-1)所要額調書'!K32</f>
        <v>0</v>
      </c>
      <c r="L31" s="58">
        <f t="shared" si="5"/>
        <v>0</v>
      </c>
    </row>
    <row r="32" spans="1:12" ht="14" x14ac:dyDescent="0.2">
      <c r="A32" s="57">
        <f t="shared" si="2"/>
        <v>26</v>
      </c>
      <c r="B32" s="119">
        <f>'1-1)所要額調書'!B33</f>
        <v>0</v>
      </c>
      <c r="C32" s="119">
        <f>'1-1)所要額調書'!C33</f>
        <v>0</v>
      </c>
      <c r="D32" s="74">
        <f>'1-1)所要額調書'!D33</f>
        <v>0</v>
      </c>
      <c r="E32" s="74">
        <f>'1-1)所要額調書'!E33</f>
        <v>0</v>
      </c>
      <c r="F32" s="58">
        <f t="shared" si="0"/>
        <v>0</v>
      </c>
      <c r="G32" s="58">
        <f t="shared" si="3"/>
        <v>0</v>
      </c>
      <c r="H32" s="58">
        <v>1500000</v>
      </c>
      <c r="I32" s="58">
        <f t="shared" si="6"/>
        <v>0</v>
      </c>
      <c r="J32" s="58">
        <f t="shared" si="4"/>
        <v>0</v>
      </c>
      <c r="K32" s="74">
        <f>'1-1)所要額調書'!K33</f>
        <v>0</v>
      </c>
      <c r="L32" s="58">
        <f t="shared" si="5"/>
        <v>0</v>
      </c>
    </row>
    <row r="33" spans="1:12" ht="14" x14ac:dyDescent="0.2">
      <c r="A33" s="57">
        <f t="shared" si="2"/>
        <v>27</v>
      </c>
      <c r="B33" s="119">
        <f>'1-1)所要額調書'!B34</f>
        <v>0</v>
      </c>
      <c r="C33" s="119">
        <f>'1-1)所要額調書'!C34</f>
        <v>0</v>
      </c>
      <c r="D33" s="74">
        <f>'1-1)所要額調書'!D34</f>
        <v>0</v>
      </c>
      <c r="E33" s="74">
        <f>'1-1)所要額調書'!E34</f>
        <v>0</v>
      </c>
      <c r="F33" s="58">
        <f t="shared" si="0"/>
        <v>0</v>
      </c>
      <c r="G33" s="58">
        <f t="shared" si="3"/>
        <v>0</v>
      </c>
      <c r="H33" s="58">
        <v>1500000</v>
      </c>
      <c r="I33" s="58">
        <f t="shared" si="6"/>
        <v>0</v>
      </c>
      <c r="J33" s="58">
        <f t="shared" si="4"/>
        <v>0</v>
      </c>
      <c r="K33" s="74">
        <f>'1-1)所要額調書'!K34</f>
        <v>0</v>
      </c>
      <c r="L33" s="58">
        <f t="shared" si="5"/>
        <v>0</v>
      </c>
    </row>
    <row r="34" spans="1:12" ht="14" x14ac:dyDescent="0.2">
      <c r="A34" s="57">
        <f t="shared" si="2"/>
        <v>28</v>
      </c>
      <c r="B34" s="119">
        <f>'1-1)所要額調書'!B35</f>
        <v>0</v>
      </c>
      <c r="C34" s="119">
        <f>'1-1)所要額調書'!C35</f>
        <v>0</v>
      </c>
      <c r="D34" s="74">
        <f>'1-1)所要額調書'!D35</f>
        <v>0</v>
      </c>
      <c r="E34" s="74">
        <f>'1-1)所要額調書'!E35</f>
        <v>0</v>
      </c>
      <c r="F34" s="58">
        <f t="shared" si="0"/>
        <v>0</v>
      </c>
      <c r="G34" s="58">
        <f t="shared" si="3"/>
        <v>0</v>
      </c>
      <c r="H34" s="58">
        <v>1500000</v>
      </c>
      <c r="I34" s="58">
        <f t="shared" si="6"/>
        <v>0</v>
      </c>
      <c r="J34" s="58">
        <f t="shared" si="4"/>
        <v>0</v>
      </c>
      <c r="K34" s="74">
        <f>'1-1)所要額調書'!K35</f>
        <v>0</v>
      </c>
      <c r="L34" s="58">
        <f t="shared" si="5"/>
        <v>0</v>
      </c>
    </row>
    <row r="35" spans="1:12" ht="14" x14ac:dyDescent="0.2">
      <c r="A35" s="57">
        <f t="shared" si="2"/>
        <v>29</v>
      </c>
      <c r="B35" s="119">
        <f>'1-1)所要額調書'!B36</f>
        <v>0</v>
      </c>
      <c r="C35" s="119">
        <f>'1-1)所要額調書'!C36</f>
        <v>0</v>
      </c>
      <c r="D35" s="74">
        <f>'1-1)所要額調書'!D36</f>
        <v>0</v>
      </c>
      <c r="E35" s="74">
        <f>'1-1)所要額調書'!E36</f>
        <v>0</v>
      </c>
      <c r="F35" s="58">
        <f t="shared" si="0"/>
        <v>0</v>
      </c>
      <c r="G35" s="58">
        <f t="shared" si="3"/>
        <v>0</v>
      </c>
      <c r="H35" s="58">
        <v>1500000</v>
      </c>
      <c r="I35" s="58">
        <f t="shared" si="6"/>
        <v>0</v>
      </c>
      <c r="J35" s="58">
        <f t="shared" si="4"/>
        <v>0</v>
      </c>
      <c r="K35" s="74">
        <f>'1-1)所要額調書'!K36</f>
        <v>0</v>
      </c>
      <c r="L35" s="58">
        <f t="shared" si="5"/>
        <v>0</v>
      </c>
    </row>
    <row r="36" spans="1:12" ht="14" x14ac:dyDescent="0.2">
      <c r="A36" s="57">
        <f t="shared" si="2"/>
        <v>30</v>
      </c>
      <c r="B36" s="119">
        <f>'1-1)所要額調書'!B37</f>
        <v>0</v>
      </c>
      <c r="C36" s="119">
        <f>'1-1)所要額調書'!C37</f>
        <v>0</v>
      </c>
      <c r="D36" s="74">
        <f>'1-1)所要額調書'!D37</f>
        <v>0</v>
      </c>
      <c r="E36" s="74">
        <f>'1-1)所要額調書'!E37</f>
        <v>0</v>
      </c>
      <c r="F36" s="58">
        <f t="shared" si="0"/>
        <v>0</v>
      </c>
      <c r="G36" s="58">
        <f t="shared" si="3"/>
        <v>0</v>
      </c>
      <c r="H36" s="58">
        <v>1500000</v>
      </c>
      <c r="I36" s="58">
        <f t="shared" si="6"/>
        <v>0</v>
      </c>
      <c r="J36" s="58">
        <f t="shared" si="4"/>
        <v>0</v>
      </c>
      <c r="K36" s="74">
        <f>'1-1)所要額調書'!K37</f>
        <v>0</v>
      </c>
      <c r="L36" s="58">
        <f t="shared" si="5"/>
        <v>0</v>
      </c>
    </row>
    <row r="37" spans="1:12" ht="28.5" customHeight="1" x14ac:dyDescent="0.2">
      <c r="A37" s="68"/>
      <c r="B37" s="69"/>
      <c r="C37" s="69"/>
      <c r="D37" s="59">
        <f>SUM(D7:D36)</f>
        <v>0</v>
      </c>
      <c r="E37" s="59">
        <f>SUM(E7:E36)</f>
        <v>0</v>
      </c>
      <c r="F37" s="59">
        <f>SUM(F7:F36)</f>
        <v>0</v>
      </c>
      <c r="G37" s="59">
        <f>SUM(G7:G36)</f>
        <v>0</v>
      </c>
      <c r="H37" s="60"/>
      <c r="I37" s="61">
        <f>SUM(I7:I36)</f>
        <v>0</v>
      </c>
      <c r="J37" s="61">
        <f>SUM(J7:J36)</f>
        <v>0</v>
      </c>
      <c r="K37" s="61">
        <f>SUM(K7:K36)</f>
        <v>0</v>
      </c>
      <c r="L37" s="61">
        <f>SUM(L7:L36)</f>
        <v>0</v>
      </c>
    </row>
    <row r="39" spans="1:12" x14ac:dyDescent="0.2">
      <c r="D39" s="118" t="str">
        <f>IF(D37&lt;&gt;'8-2)計画書'!$L$38,"↑事業実施計画書の補助対象経費の計と一致しません！","")</f>
        <v/>
      </c>
    </row>
    <row r="40" spans="1:12" ht="14" x14ac:dyDescent="0.2">
      <c r="A40" s="65"/>
    </row>
    <row r="41" spans="1:12" ht="74.25" customHeight="1" x14ac:dyDescent="0.2">
      <c r="A41" s="63" t="s">
        <v>44</v>
      </c>
      <c r="B41" s="55" t="s">
        <v>58</v>
      </c>
      <c r="C41" s="55" t="s">
        <v>59</v>
      </c>
      <c r="D41" s="56" t="s">
        <v>60</v>
      </c>
      <c r="E41" s="56" t="s">
        <v>61</v>
      </c>
      <c r="F41" s="56" t="s">
        <v>116</v>
      </c>
      <c r="G41" s="56" t="s">
        <v>118</v>
      </c>
      <c r="H41" s="56" t="s">
        <v>119</v>
      </c>
      <c r="I41" s="56" t="s">
        <v>84</v>
      </c>
      <c r="J41" s="120" t="s">
        <v>302</v>
      </c>
      <c r="K41" s="120" t="s">
        <v>303</v>
      </c>
      <c r="L41" s="120" t="s">
        <v>304</v>
      </c>
    </row>
    <row r="42" spans="1:12" ht="20.25" customHeight="1" x14ac:dyDescent="0.2">
      <c r="A42" s="57" t="s">
        <v>63</v>
      </c>
      <c r="B42" s="77" t="s">
        <v>405</v>
      </c>
      <c r="C42" s="77" t="s">
        <v>62</v>
      </c>
      <c r="D42" s="58">
        <v>1100000</v>
      </c>
      <c r="E42" s="58">
        <v>0</v>
      </c>
      <c r="F42" s="58">
        <f>D42-E42</f>
        <v>1100000</v>
      </c>
      <c r="G42" s="58">
        <f>ROUNDDOWN(F42*1/2,0)</f>
        <v>550000</v>
      </c>
      <c r="H42" s="58">
        <v>1500000</v>
      </c>
      <c r="I42" s="58">
        <f>MIN(G42,H42)</f>
        <v>550000</v>
      </c>
      <c r="J42" s="58">
        <f>ROUNDDOWN(I42,-3)</f>
        <v>550000</v>
      </c>
      <c r="K42" s="58">
        <f>'1-1)所要額調書'!K43</f>
        <v>600000</v>
      </c>
      <c r="L42" s="58">
        <f>MIN(J42:K42)</f>
        <v>550000</v>
      </c>
    </row>
    <row r="45" spans="1:12" x14ac:dyDescent="0.2">
      <c r="D45" s="75"/>
      <c r="E45" s="75" t="s">
        <v>85</v>
      </c>
    </row>
    <row r="46" spans="1:12" x14ac:dyDescent="0.2">
      <c r="D46" s="75" t="s">
        <v>78</v>
      </c>
      <c r="E46" s="75">
        <v>2000000</v>
      </c>
    </row>
    <row r="47" spans="1:12" x14ac:dyDescent="0.2">
      <c r="D47" s="75" t="s">
        <v>79</v>
      </c>
      <c r="E47" s="75">
        <v>1000000</v>
      </c>
    </row>
    <row r="48" spans="1:12" x14ac:dyDescent="0.2">
      <c r="D48" s="75" t="s">
        <v>80</v>
      </c>
      <c r="E48" s="75">
        <v>500000</v>
      </c>
    </row>
    <row r="49" spans="4:5" x14ac:dyDescent="0.2">
      <c r="D49" s="75" t="s">
        <v>81</v>
      </c>
      <c r="E49" s="75">
        <v>2000000</v>
      </c>
    </row>
    <row r="50" spans="4:5" x14ac:dyDescent="0.2">
      <c r="D50" s="75" t="s">
        <v>79</v>
      </c>
      <c r="E50" s="75">
        <v>1000000</v>
      </c>
    </row>
    <row r="51" spans="4:5" x14ac:dyDescent="0.2">
      <c r="D51" s="75" t="s">
        <v>80</v>
      </c>
      <c r="E51" s="75">
        <v>500000</v>
      </c>
    </row>
    <row r="52" spans="4:5" x14ac:dyDescent="0.2">
      <c r="D52" s="75" t="s">
        <v>81</v>
      </c>
      <c r="E52" s="75">
        <v>2000000</v>
      </c>
    </row>
    <row r="53" spans="4:5" x14ac:dyDescent="0.2">
      <c r="D53" s="75" t="s">
        <v>81</v>
      </c>
      <c r="E53" s="75">
        <v>2000000</v>
      </c>
    </row>
    <row r="54" spans="4:5" x14ac:dyDescent="0.2">
      <c r="D54" s="75" t="s">
        <v>79</v>
      </c>
      <c r="E54" s="75">
        <v>1000000</v>
      </c>
    </row>
    <row r="55" spans="4:5" x14ac:dyDescent="0.2">
      <c r="D55" s="75" t="s">
        <v>80</v>
      </c>
      <c r="E55" s="75">
        <v>500000</v>
      </c>
    </row>
    <row r="56" spans="4:5" x14ac:dyDescent="0.2">
      <c r="D56" s="75" t="s">
        <v>80</v>
      </c>
      <c r="E56" s="75">
        <v>500000</v>
      </c>
    </row>
    <row r="57" spans="4:5" x14ac:dyDescent="0.2">
      <c r="D57" s="75" t="s">
        <v>80</v>
      </c>
      <c r="E57" s="75">
        <v>500000</v>
      </c>
    </row>
    <row r="58" spans="4:5" x14ac:dyDescent="0.2">
      <c r="D58" s="75" t="s">
        <v>79</v>
      </c>
      <c r="E58" s="75">
        <v>1000000</v>
      </c>
    </row>
    <row r="59" spans="4:5" x14ac:dyDescent="0.2">
      <c r="D59" s="75" t="s">
        <v>82</v>
      </c>
      <c r="E59" s="75">
        <v>1500000</v>
      </c>
    </row>
  </sheetData>
  <sheetProtection selectLockedCells="1" selectUnlockedCells="1"/>
  <mergeCells count="1">
    <mergeCell ref="I4:K4"/>
  </mergeCells>
  <phoneticPr fontId="4"/>
  <pageMargins left="0.70866141732283472" right="0.70866141732283472" top="0.74803149606299213" bottom="0.74803149606299213" header="0.31496062992125984" footer="0.31496062992125984"/>
  <pageSetup paperSize="9" scale="59" firstPageNumber="0" orientation="landscape"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39997558519241921"/>
    <pageSetUpPr fitToPage="1"/>
  </sheetPr>
  <dimension ref="A1:N73"/>
  <sheetViews>
    <sheetView showZeros="0" view="pageBreakPreview" zoomScale="60" zoomScaleNormal="55" workbookViewId="0">
      <selection activeCell="V10" sqref="V10:AF10"/>
    </sheetView>
  </sheetViews>
  <sheetFormatPr defaultColWidth="8.90625" defaultRowHeight="13" x14ac:dyDescent="0.2"/>
  <cols>
    <col min="1" max="1" width="5.1796875" style="37" customWidth="1"/>
    <col min="2" max="2" width="32.81640625" style="37" customWidth="1"/>
    <col min="3" max="3" width="23.90625" style="37" customWidth="1"/>
    <col min="4" max="4" width="24.36328125" style="37" customWidth="1"/>
    <col min="5" max="5" width="10" style="37" customWidth="1"/>
    <col min="6" max="6" width="11.36328125" style="37" customWidth="1"/>
    <col min="7" max="7" width="8.453125" style="37" customWidth="1"/>
    <col min="8" max="8" width="31.453125" style="37" customWidth="1"/>
    <col min="9" max="9" width="14.90625" style="37" customWidth="1"/>
    <col min="10" max="10" width="19.6328125" style="37" customWidth="1"/>
    <col min="11" max="13" width="18.6328125" style="37" customWidth="1"/>
    <col min="14" max="14" width="31.08984375" style="37" customWidth="1"/>
    <col min="15" max="258" width="8.90625" style="37"/>
    <col min="259" max="259" width="6.08984375" style="37" customWidth="1"/>
    <col min="260" max="260" width="14.1796875" style="37" customWidth="1"/>
    <col min="261" max="261" width="48.08984375" style="37" customWidth="1"/>
    <col min="262" max="262" width="28.36328125" style="37" customWidth="1"/>
    <col min="263" max="263" width="27.08984375" style="37" customWidth="1"/>
    <col min="264" max="265" width="17.08984375" style="37" customWidth="1"/>
    <col min="266" max="266" width="17.1796875" style="37" customWidth="1"/>
    <col min="267" max="270" width="17.08984375" style="37" customWidth="1"/>
    <col min="271" max="514" width="8.90625" style="37"/>
    <col min="515" max="515" width="6.08984375" style="37" customWidth="1"/>
    <col min="516" max="516" width="14.1796875" style="37" customWidth="1"/>
    <col min="517" max="517" width="48.08984375" style="37" customWidth="1"/>
    <col min="518" max="518" width="28.36328125" style="37" customWidth="1"/>
    <col min="519" max="519" width="27.08984375" style="37" customWidth="1"/>
    <col min="520" max="521" width="17.08984375" style="37" customWidth="1"/>
    <col min="522" max="522" width="17.1796875" style="37" customWidth="1"/>
    <col min="523" max="526" width="17.08984375" style="37" customWidth="1"/>
    <col min="527" max="770" width="8.90625" style="37"/>
    <col min="771" max="771" width="6.08984375" style="37" customWidth="1"/>
    <col min="772" max="772" width="14.1796875" style="37" customWidth="1"/>
    <col min="773" max="773" width="48.08984375" style="37" customWidth="1"/>
    <col min="774" max="774" width="28.36328125" style="37" customWidth="1"/>
    <col min="775" max="775" width="27.08984375" style="37" customWidth="1"/>
    <col min="776" max="777" width="17.08984375" style="37" customWidth="1"/>
    <col min="778" max="778" width="17.1796875" style="37" customWidth="1"/>
    <col min="779" max="782" width="17.08984375" style="37" customWidth="1"/>
    <col min="783" max="1026" width="8.90625" style="37"/>
    <col min="1027" max="1027" width="6.08984375" style="37" customWidth="1"/>
    <col min="1028" max="1028" width="14.1796875" style="37" customWidth="1"/>
    <col min="1029" max="1029" width="48.08984375" style="37" customWidth="1"/>
    <col min="1030" max="1030" width="28.36328125" style="37" customWidth="1"/>
    <col min="1031" max="1031" width="27.08984375" style="37" customWidth="1"/>
    <col min="1032" max="1033" width="17.08984375" style="37" customWidth="1"/>
    <col min="1034" max="1034" width="17.1796875" style="37" customWidth="1"/>
    <col min="1035" max="1038" width="17.08984375" style="37" customWidth="1"/>
    <col min="1039" max="1282" width="8.90625" style="37"/>
    <col min="1283" max="1283" width="6.08984375" style="37" customWidth="1"/>
    <col min="1284" max="1284" width="14.1796875" style="37" customWidth="1"/>
    <col min="1285" max="1285" width="48.08984375" style="37" customWidth="1"/>
    <col min="1286" max="1286" width="28.36328125" style="37" customWidth="1"/>
    <col min="1287" max="1287" width="27.08984375" style="37" customWidth="1"/>
    <col min="1288" max="1289" width="17.08984375" style="37" customWidth="1"/>
    <col min="1290" max="1290" width="17.1796875" style="37" customWidth="1"/>
    <col min="1291" max="1294" width="17.08984375" style="37" customWidth="1"/>
    <col min="1295" max="1538" width="8.90625" style="37"/>
    <col min="1539" max="1539" width="6.08984375" style="37" customWidth="1"/>
    <col min="1540" max="1540" width="14.1796875" style="37" customWidth="1"/>
    <col min="1541" max="1541" width="48.08984375" style="37" customWidth="1"/>
    <col min="1542" max="1542" width="28.36328125" style="37" customWidth="1"/>
    <col min="1543" max="1543" width="27.08984375" style="37" customWidth="1"/>
    <col min="1544" max="1545" width="17.08984375" style="37" customWidth="1"/>
    <col min="1546" max="1546" width="17.1796875" style="37" customWidth="1"/>
    <col min="1547" max="1550" width="17.08984375" style="37" customWidth="1"/>
    <col min="1551" max="1794" width="8.90625" style="37"/>
    <col min="1795" max="1795" width="6.08984375" style="37" customWidth="1"/>
    <col min="1796" max="1796" width="14.1796875" style="37" customWidth="1"/>
    <col min="1797" max="1797" width="48.08984375" style="37" customWidth="1"/>
    <col min="1798" max="1798" width="28.36328125" style="37" customWidth="1"/>
    <col min="1799" max="1799" width="27.08984375" style="37" customWidth="1"/>
    <col min="1800" max="1801" width="17.08984375" style="37" customWidth="1"/>
    <col min="1802" max="1802" width="17.1796875" style="37" customWidth="1"/>
    <col min="1803" max="1806" width="17.08984375" style="37" customWidth="1"/>
    <col min="1807" max="2050" width="8.90625" style="37"/>
    <col min="2051" max="2051" width="6.08984375" style="37" customWidth="1"/>
    <col min="2052" max="2052" width="14.1796875" style="37" customWidth="1"/>
    <col min="2053" max="2053" width="48.08984375" style="37" customWidth="1"/>
    <col min="2054" max="2054" width="28.36328125" style="37" customWidth="1"/>
    <col min="2055" max="2055" width="27.08984375" style="37" customWidth="1"/>
    <col min="2056" max="2057" width="17.08984375" style="37" customWidth="1"/>
    <col min="2058" max="2058" width="17.1796875" style="37" customWidth="1"/>
    <col min="2059" max="2062" width="17.08984375" style="37" customWidth="1"/>
    <col min="2063" max="2306" width="8.90625" style="37"/>
    <col min="2307" max="2307" width="6.08984375" style="37" customWidth="1"/>
    <col min="2308" max="2308" width="14.1796875" style="37" customWidth="1"/>
    <col min="2309" max="2309" width="48.08984375" style="37" customWidth="1"/>
    <col min="2310" max="2310" width="28.36328125" style="37" customWidth="1"/>
    <col min="2311" max="2311" width="27.08984375" style="37" customWidth="1"/>
    <col min="2312" max="2313" width="17.08984375" style="37" customWidth="1"/>
    <col min="2314" max="2314" width="17.1796875" style="37" customWidth="1"/>
    <col min="2315" max="2318" width="17.08984375" style="37" customWidth="1"/>
    <col min="2319" max="2562" width="8.90625" style="37"/>
    <col min="2563" max="2563" width="6.08984375" style="37" customWidth="1"/>
    <col min="2564" max="2564" width="14.1796875" style="37" customWidth="1"/>
    <col min="2565" max="2565" width="48.08984375" style="37" customWidth="1"/>
    <col min="2566" max="2566" width="28.36328125" style="37" customWidth="1"/>
    <col min="2567" max="2567" width="27.08984375" style="37" customWidth="1"/>
    <col min="2568" max="2569" width="17.08984375" style="37" customWidth="1"/>
    <col min="2570" max="2570" width="17.1796875" style="37" customWidth="1"/>
    <col min="2571" max="2574" width="17.08984375" style="37" customWidth="1"/>
    <col min="2575" max="2818" width="8.90625" style="37"/>
    <col min="2819" max="2819" width="6.08984375" style="37" customWidth="1"/>
    <col min="2820" max="2820" width="14.1796875" style="37" customWidth="1"/>
    <col min="2821" max="2821" width="48.08984375" style="37" customWidth="1"/>
    <col min="2822" max="2822" width="28.36328125" style="37" customWidth="1"/>
    <col min="2823" max="2823" width="27.08984375" style="37" customWidth="1"/>
    <col min="2824" max="2825" width="17.08984375" style="37" customWidth="1"/>
    <col min="2826" max="2826" width="17.1796875" style="37" customWidth="1"/>
    <col min="2827" max="2830" width="17.08984375" style="37" customWidth="1"/>
    <col min="2831" max="3074" width="8.90625" style="37"/>
    <col min="3075" max="3075" width="6.08984375" style="37" customWidth="1"/>
    <col min="3076" max="3076" width="14.1796875" style="37" customWidth="1"/>
    <col min="3077" max="3077" width="48.08984375" style="37" customWidth="1"/>
    <col min="3078" max="3078" width="28.36328125" style="37" customWidth="1"/>
    <col min="3079" max="3079" width="27.08984375" style="37" customWidth="1"/>
    <col min="3080" max="3081" width="17.08984375" style="37" customWidth="1"/>
    <col min="3082" max="3082" width="17.1796875" style="37" customWidth="1"/>
    <col min="3083" max="3086" width="17.08984375" style="37" customWidth="1"/>
    <col min="3087" max="3330" width="8.90625" style="37"/>
    <col min="3331" max="3331" width="6.08984375" style="37" customWidth="1"/>
    <col min="3332" max="3332" width="14.1796875" style="37" customWidth="1"/>
    <col min="3333" max="3333" width="48.08984375" style="37" customWidth="1"/>
    <col min="3334" max="3334" width="28.36328125" style="37" customWidth="1"/>
    <col min="3335" max="3335" width="27.08984375" style="37" customWidth="1"/>
    <col min="3336" max="3337" width="17.08984375" style="37" customWidth="1"/>
    <col min="3338" max="3338" width="17.1796875" style="37" customWidth="1"/>
    <col min="3339" max="3342" width="17.08984375" style="37" customWidth="1"/>
    <col min="3343" max="3586" width="8.90625" style="37"/>
    <col min="3587" max="3587" width="6.08984375" style="37" customWidth="1"/>
    <col min="3588" max="3588" width="14.1796875" style="37" customWidth="1"/>
    <col min="3589" max="3589" width="48.08984375" style="37" customWidth="1"/>
    <col min="3590" max="3590" width="28.36328125" style="37" customWidth="1"/>
    <col min="3591" max="3591" width="27.08984375" style="37" customWidth="1"/>
    <col min="3592" max="3593" width="17.08984375" style="37" customWidth="1"/>
    <col min="3594" max="3594" width="17.1796875" style="37" customWidth="1"/>
    <col min="3595" max="3598" width="17.08984375" style="37" customWidth="1"/>
    <col min="3599" max="3842" width="8.90625" style="37"/>
    <col min="3843" max="3843" width="6.08984375" style="37" customWidth="1"/>
    <col min="3844" max="3844" width="14.1796875" style="37" customWidth="1"/>
    <col min="3845" max="3845" width="48.08984375" style="37" customWidth="1"/>
    <col min="3846" max="3846" width="28.36328125" style="37" customWidth="1"/>
    <col min="3847" max="3847" width="27.08984375" style="37" customWidth="1"/>
    <col min="3848" max="3849" width="17.08984375" style="37" customWidth="1"/>
    <col min="3850" max="3850" width="17.1796875" style="37" customWidth="1"/>
    <col min="3851" max="3854" width="17.08984375" style="37" customWidth="1"/>
    <col min="3855" max="4098" width="8.90625" style="37"/>
    <col min="4099" max="4099" width="6.08984375" style="37" customWidth="1"/>
    <col min="4100" max="4100" width="14.1796875" style="37" customWidth="1"/>
    <col min="4101" max="4101" width="48.08984375" style="37" customWidth="1"/>
    <col min="4102" max="4102" width="28.36328125" style="37" customWidth="1"/>
    <col min="4103" max="4103" width="27.08984375" style="37" customWidth="1"/>
    <col min="4104" max="4105" width="17.08984375" style="37" customWidth="1"/>
    <col min="4106" max="4106" width="17.1796875" style="37" customWidth="1"/>
    <col min="4107" max="4110" width="17.08984375" style="37" customWidth="1"/>
    <col min="4111" max="4354" width="8.90625" style="37"/>
    <col min="4355" max="4355" width="6.08984375" style="37" customWidth="1"/>
    <col min="4356" max="4356" width="14.1796875" style="37" customWidth="1"/>
    <col min="4357" max="4357" width="48.08984375" style="37" customWidth="1"/>
    <col min="4358" max="4358" width="28.36328125" style="37" customWidth="1"/>
    <col min="4359" max="4359" width="27.08984375" style="37" customWidth="1"/>
    <col min="4360" max="4361" width="17.08984375" style="37" customWidth="1"/>
    <col min="4362" max="4362" width="17.1796875" style="37" customWidth="1"/>
    <col min="4363" max="4366" width="17.08984375" style="37" customWidth="1"/>
    <col min="4367" max="4610" width="8.90625" style="37"/>
    <col min="4611" max="4611" width="6.08984375" style="37" customWidth="1"/>
    <col min="4612" max="4612" width="14.1796875" style="37" customWidth="1"/>
    <col min="4613" max="4613" width="48.08984375" style="37" customWidth="1"/>
    <col min="4614" max="4614" width="28.36328125" style="37" customWidth="1"/>
    <col min="4615" max="4615" width="27.08984375" style="37" customWidth="1"/>
    <col min="4616" max="4617" width="17.08984375" style="37" customWidth="1"/>
    <col min="4618" max="4618" width="17.1796875" style="37" customWidth="1"/>
    <col min="4619" max="4622" width="17.08984375" style="37" customWidth="1"/>
    <col min="4623" max="4866" width="8.90625" style="37"/>
    <col min="4867" max="4867" width="6.08984375" style="37" customWidth="1"/>
    <col min="4868" max="4868" width="14.1796875" style="37" customWidth="1"/>
    <col min="4869" max="4869" width="48.08984375" style="37" customWidth="1"/>
    <col min="4870" max="4870" width="28.36328125" style="37" customWidth="1"/>
    <col min="4871" max="4871" width="27.08984375" style="37" customWidth="1"/>
    <col min="4872" max="4873" width="17.08984375" style="37" customWidth="1"/>
    <col min="4874" max="4874" width="17.1796875" style="37" customWidth="1"/>
    <col min="4875" max="4878" width="17.08984375" style="37" customWidth="1"/>
    <col min="4879" max="5122" width="8.90625" style="37"/>
    <col min="5123" max="5123" width="6.08984375" style="37" customWidth="1"/>
    <col min="5124" max="5124" width="14.1796875" style="37" customWidth="1"/>
    <col min="5125" max="5125" width="48.08984375" style="37" customWidth="1"/>
    <col min="5126" max="5126" width="28.36328125" style="37" customWidth="1"/>
    <col min="5127" max="5127" width="27.08984375" style="37" customWidth="1"/>
    <col min="5128" max="5129" width="17.08984375" style="37" customWidth="1"/>
    <col min="5130" max="5130" width="17.1796875" style="37" customWidth="1"/>
    <col min="5131" max="5134" width="17.08984375" style="37" customWidth="1"/>
    <col min="5135" max="5378" width="8.90625" style="37"/>
    <col min="5379" max="5379" width="6.08984375" style="37" customWidth="1"/>
    <col min="5380" max="5380" width="14.1796875" style="37" customWidth="1"/>
    <col min="5381" max="5381" width="48.08984375" style="37" customWidth="1"/>
    <col min="5382" max="5382" width="28.36328125" style="37" customWidth="1"/>
    <col min="5383" max="5383" width="27.08984375" style="37" customWidth="1"/>
    <col min="5384" max="5385" width="17.08984375" style="37" customWidth="1"/>
    <col min="5386" max="5386" width="17.1796875" style="37" customWidth="1"/>
    <col min="5387" max="5390" width="17.08984375" style="37" customWidth="1"/>
    <col min="5391" max="5634" width="8.90625" style="37"/>
    <col min="5635" max="5635" width="6.08984375" style="37" customWidth="1"/>
    <col min="5636" max="5636" width="14.1796875" style="37" customWidth="1"/>
    <col min="5637" max="5637" width="48.08984375" style="37" customWidth="1"/>
    <col min="5638" max="5638" width="28.36328125" style="37" customWidth="1"/>
    <col min="5639" max="5639" width="27.08984375" style="37" customWidth="1"/>
    <col min="5640" max="5641" width="17.08984375" style="37" customWidth="1"/>
    <col min="5642" max="5642" width="17.1796875" style="37" customWidth="1"/>
    <col min="5643" max="5646" width="17.08984375" style="37" customWidth="1"/>
    <col min="5647" max="5890" width="8.90625" style="37"/>
    <col min="5891" max="5891" width="6.08984375" style="37" customWidth="1"/>
    <col min="5892" max="5892" width="14.1796875" style="37" customWidth="1"/>
    <col min="5893" max="5893" width="48.08984375" style="37" customWidth="1"/>
    <col min="5894" max="5894" width="28.36328125" style="37" customWidth="1"/>
    <col min="5895" max="5895" width="27.08984375" style="37" customWidth="1"/>
    <col min="5896" max="5897" width="17.08984375" style="37" customWidth="1"/>
    <col min="5898" max="5898" width="17.1796875" style="37" customWidth="1"/>
    <col min="5899" max="5902" width="17.08984375" style="37" customWidth="1"/>
    <col min="5903" max="6146" width="8.90625" style="37"/>
    <col min="6147" max="6147" width="6.08984375" style="37" customWidth="1"/>
    <col min="6148" max="6148" width="14.1796875" style="37" customWidth="1"/>
    <col min="6149" max="6149" width="48.08984375" style="37" customWidth="1"/>
    <col min="6150" max="6150" width="28.36328125" style="37" customWidth="1"/>
    <col min="6151" max="6151" width="27.08984375" style="37" customWidth="1"/>
    <col min="6152" max="6153" width="17.08984375" style="37" customWidth="1"/>
    <col min="6154" max="6154" width="17.1796875" style="37" customWidth="1"/>
    <col min="6155" max="6158" width="17.08984375" style="37" customWidth="1"/>
    <col min="6159" max="6402" width="8.90625" style="37"/>
    <col min="6403" max="6403" width="6.08984375" style="37" customWidth="1"/>
    <col min="6404" max="6404" width="14.1796875" style="37" customWidth="1"/>
    <col min="6405" max="6405" width="48.08984375" style="37" customWidth="1"/>
    <col min="6406" max="6406" width="28.36328125" style="37" customWidth="1"/>
    <col min="6407" max="6407" width="27.08984375" style="37" customWidth="1"/>
    <col min="6408" max="6409" width="17.08984375" style="37" customWidth="1"/>
    <col min="6410" max="6410" width="17.1796875" style="37" customWidth="1"/>
    <col min="6411" max="6414" width="17.08984375" style="37" customWidth="1"/>
    <col min="6415" max="6658" width="8.90625" style="37"/>
    <col min="6659" max="6659" width="6.08984375" style="37" customWidth="1"/>
    <col min="6660" max="6660" width="14.1796875" style="37" customWidth="1"/>
    <col min="6661" max="6661" width="48.08984375" style="37" customWidth="1"/>
    <col min="6662" max="6662" width="28.36328125" style="37" customWidth="1"/>
    <col min="6663" max="6663" width="27.08984375" style="37" customWidth="1"/>
    <col min="6664" max="6665" width="17.08984375" style="37" customWidth="1"/>
    <col min="6666" max="6666" width="17.1796875" style="37" customWidth="1"/>
    <col min="6667" max="6670" width="17.08984375" style="37" customWidth="1"/>
    <col min="6671" max="6914" width="8.90625" style="37"/>
    <col min="6915" max="6915" width="6.08984375" style="37" customWidth="1"/>
    <col min="6916" max="6916" width="14.1796875" style="37" customWidth="1"/>
    <col min="6917" max="6917" width="48.08984375" style="37" customWidth="1"/>
    <col min="6918" max="6918" width="28.36328125" style="37" customWidth="1"/>
    <col min="6919" max="6919" width="27.08984375" style="37" customWidth="1"/>
    <col min="6920" max="6921" width="17.08984375" style="37" customWidth="1"/>
    <col min="6922" max="6922" width="17.1796875" style="37" customWidth="1"/>
    <col min="6923" max="6926" width="17.08984375" style="37" customWidth="1"/>
    <col min="6927" max="7170" width="8.90625" style="37"/>
    <col min="7171" max="7171" width="6.08984375" style="37" customWidth="1"/>
    <col min="7172" max="7172" width="14.1796875" style="37" customWidth="1"/>
    <col min="7173" max="7173" width="48.08984375" style="37" customWidth="1"/>
    <col min="7174" max="7174" width="28.36328125" style="37" customWidth="1"/>
    <col min="7175" max="7175" width="27.08984375" style="37" customWidth="1"/>
    <col min="7176" max="7177" width="17.08984375" style="37" customWidth="1"/>
    <col min="7178" max="7178" width="17.1796875" style="37" customWidth="1"/>
    <col min="7179" max="7182" width="17.08984375" style="37" customWidth="1"/>
    <col min="7183" max="7426" width="8.90625" style="37"/>
    <col min="7427" max="7427" width="6.08984375" style="37" customWidth="1"/>
    <col min="7428" max="7428" width="14.1796875" style="37" customWidth="1"/>
    <col min="7429" max="7429" width="48.08984375" style="37" customWidth="1"/>
    <col min="7430" max="7430" width="28.36328125" style="37" customWidth="1"/>
    <col min="7431" max="7431" width="27.08984375" style="37" customWidth="1"/>
    <col min="7432" max="7433" width="17.08984375" style="37" customWidth="1"/>
    <col min="7434" max="7434" width="17.1796875" style="37" customWidth="1"/>
    <col min="7435" max="7438" width="17.08984375" style="37" customWidth="1"/>
    <col min="7439" max="7682" width="8.90625" style="37"/>
    <col min="7683" max="7683" width="6.08984375" style="37" customWidth="1"/>
    <col min="7684" max="7684" width="14.1796875" style="37" customWidth="1"/>
    <col min="7685" max="7685" width="48.08984375" style="37" customWidth="1"/>
    <col min="7686" max="7686" width="28.36328125" style="37" customWidth="1"/>
    <col min="7687" max="7687" width="27.08984375" style="37" customWidth="1"/>
    <col min="7688" max="7689" width="17.08984375" style="37" customWidth="1"/>
    <col min="7690" max="7690" width="17.1796875" style="37" customWidth="1"/>
    <col min="7691" max="7694" width="17.08984375" style="37" customWidth="1"/>
    <col min="7695" max="7938" width="8.90625" style="37"/>
    <col min="7939" max="7939" width="6.08984375" style="37" customWidth="1"/>
    <col min="7940" max="7940" width="14.1796875" style="37" customWidth="1"/>
    <col min="7941" max="7941" width="48.08984375" style="37" customWidth="1"/>
    <col min="7942" max="7942" width="28.36328125" style="37" customWidth="1"/>
    <col min="7943" max="7943" width="27.08984375" style="37" customWidth="1"/>
    <col min="7944" max="7945" width="17.08984375" style="37" customWidth="1"/>
    <col min="7946" max="7946" width="17.1796875" style="37" customWidth="1"/>
    <col min="7947" max="7950" width="17.08984375" style="37" customWidth="1"/>
    <col min="7951" max="8194" width="8.90625" style="37"/>
    <col min="8195" max="8195" width="6.08984375" style="37" customWidth="1"/>
    <col min="8196" max="8196" width="14.1796875" style="37" customWidth="1"/>
    <col min="8197" max="8197" width="48.08984375" style="37" customWidth="1"/>
    <col min="8198" max="8198" width="28.36328125" style="37" customWidth="1"/>
    <col min="8199" max="8199" width="27.08984375" style="37" customWidth="1"/>
    <col min="8200" max="8201" width="17.08984375" style="37" customWidth="1"/>
    <col min="8202" max="8202" width="17.1796875" style="37" customWidth="1"/>
    <col min="8203" max="8206" width="17.08984375" style="37" customWidth="1"/>
    <col min="8207" max="8450" width="8.90625" style="37"/>
    <col min="8451" max="8451" width="6.08984375" style="37" customWidth="1"/>
    <col min="8452" max="8452" width="14.1796875" style="37" customWidth="1"/>
    <col min="8453" max="8453" width="48.08984375" style="37" customWidth="1"/>
    <col min="8454" max="8454" width="28.36328125" style="37" customWidth="1"/>
    <col min="8455" max="8455" width="27.08984375" style="37" customWidth="1"/>
    <col min="8456" max="8457" width="17.08984375" style="37" customWidth="1"/>
    <col min="8458" max="8458" width="17.1796875" style="37" customWidth="1"/>
    <col min="8459" max="8462" width="17.08984375" style="37" customWidth="1"/>
    <col min="8463" max="8706" width="8.90625" style="37"/>
    <col min="8707" max="8707" width="6.08984375" style="37" customWidth="1"/>
    <col min="8708" max="8708" width="14.1796875" style="37" customWidth="1"/>
    <col min="8709" max="8709" width="48.08984375" style="37" customWidth="1"/>
    <col min="8710" max="8710" width="28.36328125" style="37" customWidth="1"/>
    <col min="8711" max="8711" width="27.08984375" style="37" customWidth="1"/>
    <col min="8712" max="8713" width="17.08984375" style="37" customWidth="1"/>
    <col min="8714" max="8714" width="17.1796875" style="37" customWidth="1"/>
    <col min="8715" max="8718" width="17.08984375" style="37" customWidth="1"/>
    <col min="8719" max="8962" width="8.90625" style="37"/>
    <col min="8963" max="8963" width="6.08984375" style="37" customWidth="1"/>
    <col min="8964" max="8964" width="14.1796875" style="37" customWidth="1"/>
    <col min="8965" max="8965" width="48.08984375" style="37" customWidth="1"/>
    <col min="8966" max="8966" width="28.36328125" style="37" customWidth="1"/>
    <col min="8967" max="8967" width="27.08984375" style="37" customWidth="1"/>
    <col min="8968" max="8969" width="17.08984375" style="37" customWidth="1"/>
    <col min="8970" max="8970" width="17.1796875" style="37" customWidth="1"/>
    <col min="8971" max="8974" width="17.08984375" style="37" customWidth="1"/>
    <col min="8975" max="9218" width="8.90625" style="37"/>
    <col min="9219" max="9219" width="6.08984375" style="37" customWidth="1"/>
    <col min="9220" max="9220" width="14.1796875" style="37" customWidth="1"/>
    <col min="9221" max="9221" width="48.08984375" style="37" customWidth="1"/>
    <col min="9222" max="9222" width="28.36328125" style="37" customWidth="1"/>
    <col min="9223" max="9223" width="27.08984375" style="37" customWidth="1"/>
    <col min="9224" max="9225" width="17.08984375" style="37" customWidth="1"/>
    <col min="9226" max="9226" width="17.1796875" style="37" customWidth="1"/>
    <col min="9227" max="9230" width="17.08984375" style="37" customWidth="1"/>
    <col min="9231" max="9474" width="8.90625" style="37"/>
    <col min="9475" max="9475" width="6.08984375" style="37" customWidth="1"/>
    <col min="9476" max="9476" width="14.1796875" style="37" customWidth="1"/>
    <col min="9477" max="9477" width="48.08984375" style="37" customWidth="1"/>
    <col min="9478" max="9478" width="28.36328125" style="37" customWidth="1"/>
    <col min="9479" max="9479" width="27.08984375" style="37" customWidth="1"/>
    <col min="9480" max="9481" width="17.08984375" style="37" customWidth="1"/>
    <col min="9482" max="9482" width="17.1796875" style="37" customWidth="1"/>
    <col min="9483" max="9486" width="17.08984375" style="37" customWidth="1"/>
    <col min="9487" max="9730" width="8.90625" style="37"/>
    <col min="9731" max="9731" width="6.08984375" style="37" customWidth="1"/>
    <col min="9732" max="9732" width="14.1796875" style="37" customWidth="1"/>
    <col min="9733" max="9733" width="48.08984375" style="37" customWidth="1"/>
    <col min="9734" max="9734" width="28.36328125" style="37" customWidth="1"/>
    <col min="9735" max="9735" width="27.08984375" style="37" customWidth="1"/>
    <col min="9736" max="9737" width="17.08984375" style="37" customWidth="1"/>
    <col min="9738" max="9738" width="17.1796875" style="37" customWidth="1"/>
    <col min="9739" max="9742" width="17.08984375" style="37" customWidth="1"/>
    <col min="9743" max="9986" width="8.90625" style="37"/>
    <col min="9987" max="9987" width="6.08984375" style="37" customWidth="1"/>
    <col min="9988" max="9988" width="14.1796875" style="37" customWidth="1"/>
    <col min="9989" max="9989" width="48.08984375" style="37" customWidth="1"/>
    <col min="9990" max="9990" width="28.36328125" style="37" customWidth="1"/>
    <col min="9991" max="9991" width="27.08984375" style="37" customWidth="1"/>
    <col min="9992" max="9993" width="17.08984375" style="37" customWidth="1"/>
    <col min="9994" max="9994" width="17.1796875" style="37" customWidth="1"/>
    <col min="9995" max="9998" width="17.08984375" style="37" customWidth="1"/>
    <col min="9999" max="10242" width="8.90625" style="37"/>
    <col min="10243" max="10243" width="6.08984375" style="37" customWidth="1"/>
    <col min="10244" max="10244" width="14.1796875" style="37" customWidth="1"/>
    <col min="10245" max="10245" width="48.08984375" style="37" customWidth="1"/>
    <col min="10246" max="10246" width="28.36328125" style="37" customWidth="1"/>
    <col min="10247" max="10247" width="27.08984375" style="37" customWidth="1"/>
    <col min="10248" max="10249" width="17.08984375" style="37" customWidth="1"/>
    <col min="10250" max="10250" width="17.1796875" style="37" customWidth="1"/>
    <col min="10251" max="10254" width="17.08984375" style="37" customWidth="1"/>
    <col min="10255" max="10498" width="8.90625" style="37"/>
    <col min="10499" max="10499" width="6.08984375" style="37" customWidth="1"/>
    <col min="10500" max="10500" width="14.1796875" style="37" customWidth="1"/>
    <col min="10501" max="10501" width="48.08984375" style="37" customWidth="1"/>
    <col min="10502" max="10502" width="28.36328125" style="37" customWidth="1"/>
    <col min="10503" max="10503" width="27.08984375" style="37" customWidth="1"/>
    <col min="10504" max="10505" width="17.08984375" style="37" customWidth="1"/>
    <col min="10506" max="10506" width="17.1796875" style="37" customWidth="1"/>
    <col min="10507" max="10510" width="17.08984375" style="37" customWidth="1"/>
    <col min="10511" max="10754" width="8.90625" style="37"/>
    <col min="10755" max="10755" width="6.08984375" style="37" customWidth="1"/>
    <col min="10756" max="10756" width="14.1796875" style="37" customWidth="1"/>
    <col min="10757" max="10757" width="48.08984375" style="37" customWidth="1"/>
    <col min="10758" max="10758" width="28.36328125" style="37" customWidth="1"/>
    <col min="10759" max="10759" width="27.08984375" style="37" customWidth="1"/>
    <col min="10760" max="10761" width="17.08984375" style="37" customWidth="1"/>
    <col min="10762" max="10762" width="17.1796875" style="37" customWidth="1"/>
    <col min="10763" max="10766" width="17.08984375" style="37" customWidth="1"/>
    <col min="10767" max="11010" width="8.90625" style="37"/>
    <col min="11011" max="11011" width="6.08984375" style="37" customWidth="1"/>
    <col min="11012" max="11012" width="14.1796875" style="37" customWidth="1"/>
    <col min="11013" max="11013" width="48.08984375" style="37" customWidth="1"/>
    <col min="11014" max="11014" width="28.36328125" style="37" customWidth="1"/>
    <col min="11015" max="11015" width="27.08984375" style="37" customWidth="1"/>
    <col min="11016" max="11017" width="17.08984375" style="37" customWidth="1"/>
    <col min="11018" max="11018" width="17.1796875" style="37" customWidth="1"/>
    <col min="11019" max="11022" width="17.08984375" style="37" customWidth="1"/>
    <col min="11023" max="11266" width="8.90625" style="37"/>
    <col min="11267" max="11267" width="6.08984375" style="37" customWidth="1"/>
    <col min="11268" max="11268" width="14.1796875" style="37" customWidth="1"/>
    <col min="11269" max="11269" width="48.08984375" style="37" customWidth="1"/>
    <col min="11270" max="11270" width="28.36328125" style="37" customWidth="1"/>
    <col min="11271" max="11271" width="27.08984375" style="37" customWidth="1"/>
    <col min="11272" max="11273" width="17.08984375" style="37" customWidth="1"/>
    <col min="11274" max="11274" width="17.1796875" style="37" customWidth="1"/>
    <col min="11275" max="11278" width="17.08984375" style="37" customWidth="1"/>
    <col min="11279" max="11522" width="8.90625" style="37"/>
    <col min="11523" max="11523" width="6.08984375" style="37" customWidth="1"/>
    <col min="11524" max="11524" width="14.1796875" style="37" customWidth="1"/>
    <col min="11525" max="11525" width="48.08984375" style="37" customWidth="1"/>
    <col min="11526" max="11526" width="28.36328125" style="37" customWidth="1"/>
    <col min="11527" max="11527" width="27.08984375" style="37" customWidth="1"/>
    <col min="11528" max="11529" width="17.08984375" style="37" customWidth="1"/>
    <col min="11530" max="11530" width="17.1796875" style="37" customWidth="1"/>
    <col min="11531" max="11534" width="17.08984375" style="37" customWidth="1"/>
    <col min="11535" max="11778" width="8.90625" style="37"/>
    <col min="11779" max="11779" width="6.08984375" style="37" customWidth="1"/>
    <col min="11780" max="11780" width="14.1796875" style="37" customWidth="1"/>
    <col min="11781" max="11781" width="48.08984375" style="37" customWidth="1"/>
    <col min="11782" max="11782" width="28.36328125" style="37" customWidth="1"/>
    <col min="11783" max="11783" width="27.08984375" style="37" customWidth="1"/>
    <col min="11784" max="11785" width="17.08984375" style="37" customWidth="1"/>
    <col min="11786" max="11786" width="17.1796875" style="37" customWidth="1"/>
    <col min="11787" max="11790" width="17.08984375" style="37" customWidth="1"/>
    <col min="11791" max="12034" width="8.90625" style="37"/>
    <col min="12035" max="12035" width="6.08984375" style="37" customWidth="1"/>
    <col min="12036" max="12036" width="14.1796875" style="37" customWidth="1"/>
    <col min="12037" max="12037" width="48.08984375" style="37" customWidth="1"/>
    <col min="12038" max="12038" width="28.36328125" style="37" customWidth="1"/>
    <col min="12039" max="12039" width="27.08984375" style="37" customWidth="1"/>
    <col min="12040" max="12041" width="17.08984375" style="37" customWidth="1"/>
    <col min="12042" max="12042" width="17.1796875" style="37" customWidth="1"/>
    <col min="12043" max="12046" width="17.08984375" style="37" customWidth="1"/>
    <col min="12047" max="12290" width="8.90625" style="37"/>
    <col min="12291" max="12291" width="6.08984375" style="37" customWidth="1"/>
    <col min="12292" max="12292" width="14.1796875" style="37" customWidth="1"/>
    <col min="12293" max="12293" width="48.08984375" style="37" customWidth="1"/>
    <col min="12294" max="12294" width="28.36328125" style="37" customWidth="1"/>
    <col min="12295" max="12295" width="27.08984375" style="37" customWidth="1"/>
    <col min="12296" max="12297" width="17.08984375" style="37" customWidth="1"/>
    <col min="12298" max="12298" width="17.1796875" style="37" customWidth="1"/>
    <col min="12299" max="12302" width="17.08984375" style="37" customWidth="1"/>
    <col min="12303" max="12546" width="8.90625" style="37"/>
    <col min="12547" max="12547" width="6.08984375" style="37" customWidth="1"/>
    <col min="12548" max="12548" width="14.1796875" style="37" customWidth="1"/>
    <col min="12549" max="12549" width="48.08984375" style="37" customWidth="1"/>
    <col min="12550" max="12550" width="28.36328125" style="37" customWidth="1"/>
    <col min="12551" max="12551" width="27.08984375" style="37" customWidth="1"/>
    <col min="12552" max="12553" width="17.08984375" style="37" customWidth="1"/>
    <col min="12554" max="12554" width="17.1796875" style="37" customWidth="1"/>
    <col min="12555" max="12558" width="17.08984375" style="37" customWidth="1"/>
    <col min="12559" max="12802" width="8.90625" style="37"/>
    <col min="12803" max="12803" width="6.08984375" style="37" customWidth="1"/>
    <col min="12804" max="12804" width="14.1796875" style="37" customWidth="1"/>
    <col min="12805" max="12805" width="48.08984375" style="37" customWidth="1"/>
    <col min="12806" max="12806" width="28.36328125" style="37" customWidth="1"/>
    <col min="12807" max="12807" width="27.08984375" style="37" customWidth="1"/>
    <col min="12808" max="12809" width="17.08984375" style="37" customWidth="1"/>
    <col min="12810" max="12810" width="17.1796875" style="37" customWidth="1"/>
    <col min="12811" max="12814" width="17.08984375" style="37" customWidth="1"/>
    <col min="12815" max="13058" width="8.90625" style="37"/>
    <col min="13059" max="13059" width="6.08984375" style="37" customWidth="1"/>
    <col min="13060" max="13060" width="14.1796875" style="37" customWidth="1"/>
    <col min="13061" max="13061" width="48.08984375" style="37" customWidth="1"/>
    <col min="13062" max="13062" width="28.36328125" style="37" customWidth="1"/>
    <col min="13063" max="13063" width="27.08984375" style="37" customWidth="1"/>
    <col min="13064" max="13065" width="17.08984375" style="37" customWidth="1"/>
    <col min="13066" max="13066" width="17.1796875" style="37" customWidth="1"/>
    <col min="13067" max="13070" width="17.08984375" style="37" customWidth="1"/>
    <col min="13071" max="13314" width="8.90625" style="37"/>
    <col min="13315" max="13315" width="6.08984375" style="37" customWidth="1"/>
    <col min="13316" max="13316" width="14.1796875" style="37" customWidth="1"/>
    <col min="13317" max="13317" width="48.08984375" style="37" customWidth="1"/>
    <col min="13318" max="13318" width="28.36328125" style="37" customWidth="1"/>
    <col min="13319" max="13319" width="27.08984375" style="37" customWidth="1"/>
    <col min="13320" max="13321" width="17.08984375" style="37" customWidth="1"/>
    <col min="13322" max="13322" width="17.1796875" style="37" customWidth="1"/>
    <col min="13323" max="13326" width="17.08984375" style="37" customWidth="1"/>
    <col min="13327" max="13570" width="8.90625" style="37"/>
    <col min="13571" max="13571" width="6.08984375" style="37" customWidth="1"/>
    <col min="13572" max="13572" width="14.1796875" style="37" customWidth="1"/>
    <col min="13573" max="13573" width="48.08984375" style="37" customWidth="1"/>
    <col min="13574" max="13574" width="28.36328125" style="37" customWidth="1"/>
    <col min="13575" max="13575" width="27.08984375" style="37" customWidth="1"/>
    <col min="13576" max="13577" width="17.08984375" style="37" customWidth="1"/>
    <col min="13578" max="13578" width="17.1796875" style="37" customWidth="1"/>
    <col min="13579" max="13582" width="17.08984375" style="37" customWidth="1"/>
    <col min="13583" max="13826" width="8.90625" style="37"/>
    <col min="13827" max="13827" width="6.08984375" style="37" customWidth="1"/>
    <col min="13828" max="13828" width="14.1796875" style="37" customWidth="1"/>
    <col min="13829" max="13829" width="48.08984375" style="37" customWidth="1"/>
    <col min="13830" max="13830" width="28.36328125" style="37" customWidth="1"/>
    <col min="13831" max="13831" width="27.08984375" style="37" customWidth="1"/>
    <col min="13832" max="13833" width="17.08984375" style="37" customWidth="1"/>
    <col min="13834" max="13834" width="17.1796875" style="37" customWidth="1"/>
    <col min="13835" max="13838" width="17.08984375" style="37" customWidth="1"/>
    <col min="13839" max="14082" width="8.90625" style="37"/>
    <col min="14083" max="14083" width="6.08984375" style="37" customWidth="1"/>
    <col min="14084" max="14084" width="14.1796875" style="37" customWidth="1"/>
    <col min="14085" max="14085" width="48.08984375" style="37" customWidth="1"/>
    <col min="14086" max="14086" width="28.36328125" style="37" customWidth="1"/>
    <col min="14087" max="14087" width="27.08984375" style="37" customWidth="1"/>
    <col min="14088" max="14089" width="17.08984375" style="37" customWidth="1"/>
    <col min="14090" max="14090" width="17.1796875" style="37" customWidth="1"/>
    <col min="14091" max="14094" width="17.08984375" style="37" customWidth="1"/>
    <col min="14095" max="14338" width="8.90625" style="37"/>
    <col min="14339" max="14339" width="6.08984375" style="37" customWidth="1"/>
    <col min="14340" max="14340" width="14.1796875" style="37" customWidth="1"/>
    <col min="14341" max="14341" width="48.08984375" style="37" customWidth="1"/>
    <col min="14342" max="14342" width="28.36328125" style="37" customWidth="1"/>
    <col min="14343" max="14343" width="27.08984375" style="37" customWidth="1"/>
    <col min="14344" max="14345" width="17.08984375" style="37" customWidth="1"/>
    <col min="14346" max="14346" width="17.1796875" style="37" customWidth="1"/>
    <col min="14347" max="14350" width="17.08984375" style="37" customWidth="1"/>
    <col min="14351" max="14594" width="8.90625" style="37"/>
    <col min="14595" max="14595" width="6.08984375" style="37" customWidth="1"/>
    <col min="14596" max="14596" width="14.1796875" style="37" customWidth="1"/>
    <col min="14597" max="14597" width="48.08984375" style="37" customWidth="1"/>
    <col min="14598" max="14598" width="28.36328125" style="37" customWidth="1"/>
    <col min="14599" max="14599" width="27.08984375" style="37" customWidth="1"/>
    <col min="14600" max="14601" width="17.08984375" style="37" customWidth="1"/>
    <col min="14602" max="14602" width="17.1796875" style="37" customWidth="1"/>
    <col min="14603" max="14606" width="17.08984375" style="37" customWidth="1"/>
    <col min="14607" max="14850" width="8.90625" style="37"/>
    <col min="14851" max="14851" width="6.08984375" style="37" customWidth="1"/>
    <col min="14852" max="14852" width="14.1796875" style="37" customWidth="1"/>
    <col min="14853" max="14853" width="48.08984375" style="37" customWidth="1"/>
    <col min="14854" max="14854" width="28.36328125" style="37" customWidth="1"/>
    <col min="14855" max="14855" width="27.08984375" style="37" customWidth="1"/>
    <col min="14856" max="14857" width="17.08984375" style="37" customWidth="1"/>
    <col min="14858" max="14858" width="17.1796875" style="37" customWidth="1"/>
    <col min="14859" max="14862" width="17.08984375" style="37" customWidth="1"/>
    <col min="14863" max="15106" width="8.90625" style="37"/>
    <col min="15107" max="15107" width="6.08984375" style="37" customWidth="1"/>
    <col min="15108" max="15108" width="14.1796875" style="37" customWidth="1"/>
    <col min="15109" max="15109" width="48.08984375" style="37" customWidth="1"/>
    <col min="15110" max="15110" width="28.36328125" style="37" customWidth="1"/>
    <col min="15111" max="15111" width="27.08984375" style="37" customWidth="1"/>
    <col min="15112" max="15113" width="17.08984375" style="37" customWidth="1"/>
    <col min="15114" max="15114" width="17.1796875" style="37" customWidth="1"/>
    <col min="15115" max="15118" width="17.08984375" style="37" customWidth="1"/>
    <col min="15119" max="15362" width="8.90625" style="37"/>
    <col min="15363" max="15363" width="6.08984375" style="37" customWidth="1"/>
    <col min="15364" max="15364" width="14.1796875" style="37" customWidth="1"/>
    <col min="15365" max="15365" width="48.08984375" style="37" customWidth="1"/>
    <col min="15366" max="15366" width="28.36328125" style="37" customWidth="1"/>
    <col min="15367" max="15367" width="27.08984375" style="37" customWidth="1"/>
    <col min="15368" max="15369" width="17.08984375" style="37" customWidth="1"/>
    <col min="15370" max="15370" width="17.1796875" style="37" customWidth="1"/>
    <col min="15371" max="15374" width="17.08984375" style="37" customWidth="1"/>
    <col min="15375" max="15618" width="8.90625" style="37"/>
    <col min="15619" max="15619" width="6.08984375" style="37" customWidth="1"/>
    <col min="15620" max="15620" width="14.1796875" style="37" customWidth="1"/>
    <col min="15621" max="15621" width="48.08984375" style="37" customWidth="1"/>
    <col min="15622" max="15622" width="28.36328125" style="37" customWidth="1"/>
    <col min="15623" max="15623" width="27.08984375" style="37" customWidth="1"/>
    <col min="15624" max="15625" width="17.08984375" style="37" customWidth="1"/>
    <col min="15626" max="15626" width="17.1796875" style="37" customWidth="1"/>
    <col min="15627" max="15630" width="17.08984375" style="37" customWidth="1"/>
    <col min="15631" max="15874" width="8.90625" style="37"/>
    <col min="15875" max="15875" width="6.08984375" style="37" customWidth="1"/>
    <col min="15876" max="15876" width="14.1796875" style="37" customWidth="1"/>
    <col min="15877" max="15877" width="48.08984375" style="37" customWidth="1"/>
    <col min="15878" max="15878" width="28.36328125" style="37" customWidth="1"/>
    <col min="15879" max="15879" width="27.08984375" style="37" customWidth="1"/>
    <col min="15880" max="15881" width="17.08984375" style="37" customWidth="1"/>
    <col min="15882" max="15882" width="17.1796875" style="37" customWidth="1"/>
    <col min="15883" max="15886" width="17.08984375" style="37" customWidth="1"/>
    <col min="15887" max="16130" width="8.90625" style="37"/>
    <col min="16131" max="16131" width="6.08984375" style="37" customWidth="1"/>
    <col min="16132" max="16132" width="14.1796875" style="37" customWidth="1"/>
    <col min="16133" max="16133" width="48.08984375" style="37" customWidth="1"/>
    <col min="16134" max="16134" width="28.36328125" style="37" customWidth="1"/>
    <col min="16135" max="16135" width="27.08984375" style="37" customWidth="1"/>
    <col min="16136" max="16137" width="17.08984375" style="37" customWidth="1"/>
    <col min="16138" max="16138" width="17.1796875" style="37" customWidth="1"/>
    <col min="16139" max="16142" width="17.08984375" style="37" customWidth="1"/>
    <col min="16143" max="16384" width="8.90625" style="37"/>
  </cols>
  <sheetData>
    <row r="1" spans="2:14" ht="14" x14ac:dyDescent="0.2">
      <c r="B1" s="48" t="s">
        <v>289</v>
      </c>
    </row>
    <row r="2" spans="2:14" ht="21" customHeight="1" x14ac:dyDescent="0.2">
      <c r="B2" s="66"/>
      <c r="C2" s="66"/>
      <c r="D2" s="66"/>
      <c r="E2" s="66"/>
      <c r="F2" s="66"/>
      <c r="G2" s="67" t="s">
        <v>357</v>
      </c>
      <c r="H2" s="66"/>
      <c r="I2" s="66"/>
      <c r="J2" s="66"/>
      <c r="L2" s="66"/>
      <c r="M2" s="66"/>
      <c r="N2" s="66"/>
    </row>
    <row r="3" spans="2:14" ht="21" x14ac:dyDescent="0.2">
      <c r="B3" s="62"/>
      <c r="C3" s="62"/>
      <c r="D3" s="62"/>
      <c r="E3" s="62"/>
      <c r="F3" s="62"/>
      <c r="G3" s="62"/>
      <c r="H3" s="62"/>
      <c r="I3" s="62"/>
      <c r="J3" s="62"/>
      <c r="K3" s="62"/>
      <c r="L3" s="62"/>
      <c r="M3" s="62"/>
      <c r="N3" s="62"/>
    </row>
    <row r="4" spans="2:14" ht="16.5" x14ac:dyDescent="0.2">
      <c r="B4" s="46"/>
      <c r="C4" s="46"/>
      <c r="D4" s="46"/>
      <c r="E4" s="46"/>
      <c r="F4" s="46"/>
      <c r="G4" s="46"/>
      <c r="H4" s="46"/>
      <c r="I4" s="46"/>
      <c r="J4" s="46"/>
      <c r="K4" s="95" t="s">
        <v>112</v>
      </c>
      <c r="L4" s="96"/>
      <c r="M4" s="193">
        <f>申請者</f>
        <v>0</v>
      </c>
      <c r="N4" s="193"/>
    </row>
    <row r="6" spans="2:14" ht="74.25" customHeight="1" x14ac:dyDescent="0.2">
      <c r="B6" s="82" t="s">
        <v>58</v>
      </c>
      <c r="C6" s="83" t="s">
        <v>111</v>
      </c>
      <c r="D6" s="83" t="s">
        <v>106</v>
      </c>
      <c r="E6" s="194" t="s">
        <v>361</v>
      </c>
      <c r="F6" s="195"/>
      <c r="G6" s="195"/>
      <c r="H6" s="215"/>
      <c r="I6" s="97" t="s">
        <v>114</v>
      </c>
      <c r="J6" s="97" t="s">
        <v>318</v>
      </c>
      <c r="K6" s="86" t="s">
        <v>60</v>
      </c>
      <c r="L6" s="87"/>
      <c r="M6" s="87"/>
      <c r="N6" s="88"/>
    </row>
    <row r="7" spans="2:14" ht="27.75" customHeight="1" x14ac:dyDescent="0.2">
      <c r="B7" s="84"/>
      <c r="C7" s="85"/>
      <c r="D7" s="85"/>
      <c r="E7" s="85" t="s">
        <v>120</v>
      </c>
      <c r="F7" s="85" t="s">
        <v>102</v>
      </c>
      <c r="G7" s="85" t="s">
        <v>103</v>
      </c>
      <c r="H7" s="85" t="s">
        <v>104</v>
      </c>
      <c r="I7" s="85"/>
      <c r="J7" s="85"/>
      <c r="K7" s="85"/>
      <c r="L7" s="56" t="s">
        <v>45</v>
      </c>
      <c r="M7" s="56" t="s">
        <v>108</v>
      </c>
      <c r="N7" s="56" t="s">
        <v>109</v>
      </c>
    </row>
    <row r="8" spans="2:14" ht="14" x14ac:dyDescent="0.2">
      <c r="B8" s="80">
        <f>'1-2)計画書'!B8</f>
        <v>0</v>
      </c>
      <c r="C8" s="92">
        <f>'1-2)計画書'!C8</f>
        <v>0</v>
      </c>
      <c r="D8" s="81">
        <f>'1-2)計画書'!D8</f>
        <v>0</v>
      </c>
      <c r="E8" s="81">
        <f>'1-2)計画書'!E8</f>
        <v>0</v>
      </c>
      <c r="F8" s="78">
        <f>'1-2)計画書'!F8</f>
        <v>0</v>
      </c>
      <c r="G8" s="73">
        <f>'1-2)計画書'!G8</f>
        <v>0</v>
      </c>
      <c r="H8" s="80">
        <f>'1-2)計画書'!H8</f>
        <v>0</v>
      </c>
      <c r="I8" s="80">
        <f>'1-2)計画書'!I8</f>
        <v>0</v>
      </c>
      <c r="J8" s="80">
        <f>'1-2)計画書'!J8</f>
        <v>0</v>
      </c>
      <c r="K8" s="74">
        <f>'1-2)計画書'!K8</f>
        <v>0</v>
      </c>
      <c r="L8" s="58">
        <f>K8-M8</f>
        <v>0</v>
      </c>
      <c r="M8" s="74">
        <f>'1-2)計画書'!M8</f>
        <v>0</v>
      </c>
      <c r="N8" s="74">
        <f>'1-2)計画書'!N8</f>
        <v>0</v>
      </c>
    </row>
    <row r="9" spans="2:14" ht="14" x14ac:dyDescent="0.2">
      <c r="B9" s="80">
        <f>'1-2)計画書'!B9</f>
        <v>0</v>
      </c>
      <c r="C9" s="92">
        <f>'1-2)計画書'!C9</f>
        <v>0</v>
      </c>
      <c r="D9" s="81">
        <f>'1-2)計画書'!D9</f>
        <v>0</v>
      </c>
      <c r="E9" s="81">
        <f>'1-2)計画書'!E9</f>
        <v>0</v>
      </c>
      <c r="F9" s="78">
        <f>'1-2)計画書'!F9</f>
        <v>0</v>
      </c>
      <c r="G9" s="73">
        <f>'1-2)計画書'!G9</f>
        <v>0</v>
      </c>
      <c r="H9" s="80">
        <f>'1-2)計画書'!H9</f>
        <v>0</v>
      </c>
      <c r="I9" s="80">
        <f>'1-2)計画書'!I9</f>
        <v>0</v>
      </c>
      <c r="J9" s="80">
        <f>'1-2)計画書'!J9</f>
        <v>0</v>
      </c>
      <c r="K9" s="74">
        <f>'1-2)計画書'!K9</f>
        <v>0</v>
      </c>
      <c r="L9" s="58">
        <f t="shared" ref="L9:L37" si="0">K9-M9</f>
        <v>0</v>
      </c>
      <c r="M9" s="74">
        <f>'1-2)計画書'!M9</f>
        <v>0</v>
      </c>
      <c r="N9" s="74">
        <f>'1-2)計画書'!N9</f>
        <v>0</v>
      </c>
    </row>
    <row r="10" spans="2:14" ht="14" x14ac:dyDescent="0.2">
      <c r="B10" s="80">
        <f>'1-2)計画書'!B10</f>
        <v>0</v>
      </c>
      <c r="C10" s="92">
        <f>'1-2)計画書'!C10</f>
        <v>0</v>
      </c>
      <c r="D10" s="81">
        <f>'1-2)計画書'!D10</f>
        <v>0</v>
      </c>
      <c r="E10" s="81">
        <f>'1-2)計画書'!E10</f>
        <v>0</v>
      </c>
      <c r="F10" s="78">
        <f>'1-2)計画書'!F10</f>
        <v>0</v>
      </c>
      <c r="G10" s="73">
        <f>'1-2)計画書'!G10</f>
        <v>0</v>
      </c>
      <c r="H10" s="80">
        <f>'1-2)計画書'!H10</f>
        <v>0</v>
      </c>
      <c r="I10" s="80">
        <f>'1-2)計画書'!I10</f>
        <v>0</v>
      </c>
      <c r="J10" s="80">
        <f>'1-2)計画書'!J10</f>
        <v>0</v>
      </c>
      <c r="K10" s="74">
        <f>'1-2)計画書'!K10</f>
        <v>0</v>
      </c>
      <c r="L10" s="58">
        <f t="shared" si="0"/>
        <v>0</v>
      </c>
      <c r="M10" s="74">
        <f>'1-2)計画書'!M10</f>
        <v>0</v>
      </c>
      <c r="N10" s="74">
        <f>'1-2)計画書'!N10</f>
        <v>0</v>
      </c>
    </row>
    <row r="11" spans="2:14" ht="14" x14ac:dyDescent="0.2">
      <c r="B11" s="80">
        <f>'1-2)計画書'!B11</f>
        <v>0</v>
      </c>
      <c r="C11" s="92">
        <f>'1-2)計画書'!C11</f>
        <v>0</v>
      </c>
      <c r="D11" s="81">
        <f>'1-2)計画書'!D11</f>
        <v>0</v>
      </c>
      <c r="E11" s="81">
        <f>'1-2)計画書'!E11</f>
        <v>0</v>
      </c>
      <c r="F11" s="78">
        <f>'1-2)計画書'!F11</f>
        <v>0</v>
      </c>
      <c r="G11" s="73">
        <f>'1-2)計画書'!G11</f>
        <v>0</v>
      </c>
      <c r="H11" s="80">
        <f>'1-2)計画書'!H11</f>
        <v>0</v>
      </c>
      <c r="I11" s="80">
        <f>'1-2)計画書'!I11</f>
        <v>0</v>
      </c>
      <c r="J11" s="80">
        <f>'1-2)計画書'!J11</f>
        <v>0</v>
      </c>
      <c r="K11" s="74">
        <f>'1-2)計画書'!K11</f>
        <v>0</v>
      </c>
      <c r="L11" s="58">
        <f t="shared" si="0"/>
        <v>0</v>
      </c>
      <c r="M11" s="74">
        <f>'1-2)計画書'!M11</f>
        <v>0</v>
      </c>
      <c r="N11" s="74">
        <f>'1-2)計画書'!N11</f>
        <v>0</v>
      </c>
    </row>
    <row r="12" spans="2:14" ht="14" x14ac:dyDescent="0.2">
      <c r="B12" s="80">
        <f>'1-2)計画書'!B12</f>
        <v>0</v>
      </c>
      <c r="C12" s="92">
        <f>'1-2)計画書'!C12</f>
        <v>0</v>
      </c>
      <c r="D12" s="81">
        <f>'1-2)計画書'!D12</f>
        <v>0</v>
      </c>
      <c r="E12" s="81">
        <f>'1-2)計画書'!E12</f>
        <v>0</v>
      </c>
      <c r="F12" s="78">
        <f>'1-2)計画書'!F12</f>
        <v>0</v>
      </c>
      <c r="G12" s="73">
        <f>'1-2)計画書'!G12</f>
        <v>0</v>
      </c>
      <c r="H12" s="80">
        <f>'1-2)計画書'!H12</f>
        <v>0</v>
      </c>
      <c r="I12" s="80">
        <f>'1-2)計画書'!I12</f>
        <v>0</v>
      </c>
      <c r="J12" s="80">
        <f>'1-2)計画書'!J12</f>
        <v>0</v>
      </c>
      <c r="K12" s="74">
        <f>'1-2)計画書'!K12</f>
        <v>0</v>
      </c>
      <c r="L12" s="58">
        <f t="shared" si="0"/>
        <v>0</v>
      </c>
      <c r="M12" s="74">
        <f>'1-2)計画書'!M12</f>
        <v>0</v>
      </c>
      <c r="N12" s="74">
        <f>'1-2)計画書'!N12</f>
        <v>0</v>
      </c>
    </row>
    <row r="13" spans="2:14" ht="14" x14ac:dyDescent="0.2">
      <c r="B13" s="80">
        <f>'1-2)計画書'!B13</f>
        <v>0</v>
      </c>
      <c r="C13" s="92">
        <f>'1-2)計画書'!C13</f>
        <v>0</v>
      </c>
      <c r="D13" s="81">
        <f>'1-2)計画書'!D13</f>
        <v>0</v>
      </c>
      <c r="E13" s="81">
        <f>'1-2)計画書'!E13</f>
        <v>0</v>
      </c>
      <c r="F13" s="78">
        <f>'1-2)計画書'!F13</f>
        <v>0</v>
      </c>
      <c r="G13" s="73">
        <f>'1-2)計画書'!G13</f>
        <v>0</v>
      </c>
      <c r="H13" s="80">
        <f>'1-2)計画書'!H13</f>
        <v>0</v>
      </c>
      <c r="I13" s="80">
        <f>'1-2)計画書'!I13</f>
        <v>0</v>
      </c>
      <c r="J13" s="80">
        <f>'1-2)計画書'!J13</f>
        <v>0</v>
      </c>
      <c r="K13" s="74">
        <f>'1-2)計画書'!K13</f>
        <v>0</v>
      </c>
      <c r="L13" s="58">
        <f t="shared" si="0"/>
        <v>0</v>
      </c>
      <c r="M13" s="74">
        <f>'1-2)計画書'!M13</f>
        <v>0</v>
      </c>
      <c r="N13" s="74">
        <f>'1-2)計画書'!N13</f>
        <v>0</v>
      </c>
    </row>
    <row r="14" spans="2:14" ht="14" x14ac:dyDescent="0.2">
      <c r="B14" s="80">
        <f>'1-2)計画書'!B14</f>
        <v>0</v>
      </c>
      <c r="C14" s="92">
        <f>'1-2)計画書'!C14</f>
        <v>0</v>
      </c>
      <c r="D14" s="81">
        <f>'1-2)計画書'!D14</f>
        <v>0</v>
      </c>
      <c r="E14" s="81">
        <f>'1-2)計画書'!E14</f>
        <v>0</v>
      </c>
      <c r="F14" s="78">
        <f>'1-2)計画書'!F14</f>
        <v>0</v>
      </c>
      <c r="G14" s="73">
        <f>'1-2)計画書'!G14</f>
        <v>0</v>
      </c>
      <c r="H14" s="80">
        <f>'1-2)計画書'!H14</f>
        <v>0</v>
      </c>
      <c r="I14" s="80">
        <f>'1-2)計画書'!I14</f>
        <v>0</v>
      </c>
      <c r="J14" s="80">
        <f>'1-2)計画書'!J14</f>
        <v>0</v>
      </c>
      <c r="K14" s="74">
        <f>'1-2)計画書'!K14</f>
        <v>0</v>
      </c>
      <c r="L14" s="58">
        <f t="shared" si="0"/>
        <v>0</v>
      </c>
      <c r="M14" s="74">
        <f>'1-2)計画書'!M14</f>
        <v>0</v>
      </c>
      <c r="N14" s="74">
        <f>'1-2)計画書'!N14</f>
        <v>0</v>
      </c>
    </row>
    <row r="15" spans="2:14" ht="14" x14ac:dyDescent="0.2">
      <c r="B15" s="80">
        <f>'1-2)計画書'!B15</f>
        <v>0</v>
      </c>
      <c r="C15" s="92">
        <f>'1-2)計画書'!C15</f>
        <v>0</v>
      </c>
      <c r="D15" s="81">
        <f>'1-2)計画書'!D15</f>
        <v>0</v>
      </c>
      <c r="E15" s="81">
        <f>'1-2)計画書'!E15</f>
        <v>0</v>
      </c>
      <c r="F15" s="78">
        <f>'1-2)計画書'!F15</f>
        <v>0</v>
      </c>
      <c r="G15" s="73">
        <f>'1-2)計画書'!G15</f>
        <v>0</v>
      </c>
      <c r="H15" s="80">
        <f>'1-2)計画書'!H15</f>
        <v>0</v>
      </c>
      <c r="I15" s="80">
        <f>'1-2)計画書'!I15</f>
        <v>0</v>
      </c>
      <c r="J15" s="80">
        <f>'1-2)計画書'!J15</f>
        <v>0</v>
      </c>
      <c r="K15" s="74">
        <f>'1-2)計画書'!K15</f>
        <v>0</v>
      </c>
      <c r="L15" s="58">
        <f t="shared" si="0"/>
        <v>0</v>
      </c>
      <c r="M15" s="74">
        <f>'1-2)計画書'!M15</f>
        <v>0</v>
      </c>
      <c r="N15" s="74">
        <f>'1-2)計画書'!N15</f>
        <v>0</v>
      </c>
    </row>
    <row r="16" spans="2:14" ht="14" x14ac:dyDescent="0.2">
      <c r="B16" s="80">
        <f>'1-2)計画書'!B16</f>
        <v>0</v>
      </c>
      <c r="C16" s="92">
        <f>'1-2)計画書'!C16</f>
        <v>0</v>
      </c>
      <c r="D16" s="81">
        <f>'1-2)計画書'!D16</f>
        <v>0</v>
      </c>
      <c r="E16" s="81">
        <f>'1-2)計画書'!E16</f>
        <v>0</v>
      </c>
      <c r="F16" s="78">
        <f>'1-2)計画書'!F16</f>
        <v>0</v>
      </c>
      <c r="G16" s="73">
        <f>'1-2)計画書'!G16</f>
        <v>0</v>
      </c>
      <c r="H16" s="80">
        <f>'1-2)計画書'!H16</f>
        <v>0</v>
      </c>
      <c r="I16" s="80">
        <f>'1-2)計画書'!I16</f>
        <v>0</v>
      </c>
      <c r="J16" s="80">
        <f>'1-2)計画書'!J16</f>
        <v>0</v>
      </c>
      <c r="K16" s="74">
        <f>'1-2)計画書'!K16</f>
        <v>0</v>
      </c>
      <c r="L16" s="58">
        <f t="shared" si="0"/>
        <v>0</v>
      </c>
      <c r="M16" s="74">
        <f>'1-2)計画書'!M16</f>
        <v>0</v>
      </c>
      <c r="N16" s="74">
        <f>'1-2)計画書'!N16</f>
        <v>0</v>
      </c>
    </row>
    <row r="17" spans="2:14" ht="14" x14ac:dyDescent="0.2">
      <c r="B17" s="80">
        <f>'1-2)計画書'!B17</f>
        <v>0</v>
      </c>
      <c r="C17" s="92">
        <f>'1-2)計画書'!C17</f>
        <v>0</v>
      </c>
      <c r="D17" s="81">
        <f>'1-2)計画書'!D17</f>
        <v>0</v>
      </c>
      <c r="E17" s="81">
        <f>'1-2)計画書'!E17</f>
        <v>0</v>
      </c>
      <c r="F17" s="78">
        <f>'1-2)計画書'!F17</f>
        <v>0</v>
      </c>
      <c r="G17" s="73">
        <f>'1-2)計画書'!G17</f>
        <v>0</v>
      </c>
      <c r="H17" s="80">
        <f>'1-2)計画書'!H17</f>
        <v>0</v>
      </c>
      <c r="I17" s="80">
        <f>'1-2)計画書'!I17</f>
        <v>0</v>
      </c>
      <c r="J17" s="80">
        <f>'1-2)計画書'!J17</f>
        <v>0</v>
      </c>
      <c r="K17" s="74">
        <f>'1-2)計画書'!K17</f>
        <v>0</v>
      </c>
      <c r="L17" s="58">
        <f t="shared" si="0"/>
        <v>0</v>
      </c>
      <c r="M17" s="74">
        <f>'1-2)計画書'!M17</f>
        <v>0</v>
      </c>
      <c r="N17" s="74">
        <f>'1-2)計画書'!N17</f>
        <v>0</v>
      </c>
    </row>
    <row r="18" spans="2:14" ht="14" x14ac:dyDescent="0.2">
      <c r="B18" s="80">
        <f>'1-2)計画書'!B18</f>
        <v>0</v>
      </c>
      <c r="C18" s="92">
        <f>'1-2)計画書'!C18</f>
        <v>0</v>
      </c>
      <c r="D18" s="81">
        <f>'1-2)計画書'!D18</f>
        <v>0</v>
      </c>
      <c r="E18" s="81">
        <f>'1-2)計画書'!E18</f>
        <v>0</v>
      </c>
      <c r="F18" s="78">
        <f>'1-2)計画書'!F18</f>
        <v>0</v>
      </c>
      <c r="G18" s="73">
        <f>'1-2)計画書'!G18</f>
        <v>0</v>
      </c>
      <c r="H18" s="80">
        <f>'1-2)計画書'!H18</f>
        <v>0</v>
      </c>
      <c r="I18" s="80">
        <f>'1-2)計画書'!I18</f>
        <v>0</v>
      </c>
      <c r="J18" s="80">
        <f>'1-2)計画書'!J18</f>
        <v>0</v>
      </c>
      <c r="K18" s="74">
        <f>'1-2)計画書'!K18</f>
        <v>0</v>
      </c>
      <c r="L18" s="58">
        <f t="shared" si="0"/>
        <v>0</v>
      </c>
      <c r="M18" s="74">
        <f>'1-2)計画書'!M18</f>
        <v>0</v>
      </c>
      <c r="N18" s="74">
        <f>'1-2)計画書'!N18</f>
        <v>0</v>
      </c>
    </row>
    <row r="19" spans="2:14" ht="14" x14ac:dyDescent="0.2">
      <c r="B19" s="80">
        <f>'1-2)計画書'!B19</f>
        <v>0</v>
      </c>
      <c r="C19" s="92">
        <f>'1-2)計画書'!C19</f>
        <v>0</v>
      </c>
      <c r="D19" s="81">
        <f>'1-2)計画書'!D19</f>
        <v>0</v>
      </c>
      <c r="E19" s="81">
        <f>'1-2)計画書'!E19</f>
        <v>0</v>
      </c>
      <c r="F19" s="78">
        <f>'1-2)計画書'!F19</f>
        <v>0</v>
      </c>
      <c r="G19" s="73">
        <f>'1-2)計画書'!G19</f>
        <v>0</v>
      </c>
      <c r="H19" s="80">
        <f>'1-2)計画書'!H19</f>
        <v>0</v>
      </c>
      <c r="I19" s="80">
        <f>'1-2)計画書'!I19</f>
        <v>0</v>
      </c>
      <c r="J19" s="80">
        <f>'1-2)計画書'!J19</f>
        <v>0</v>
      </c>
      <c r="K19" s="74">
        <f>'1-2)計画書'!K19</f>
        <v>0</v>
      </c>
      <c r="L19" s="58">
        <f t="shared" si="0"/>
        <v>0</v>
      </c>
      <c r="M19" s="74">
        <f>'1-2)計画書'!M19</f>
        <v>0</v>
      </c>
      <c r="N19" s="74">
        <f>'1-2)計画書'!N19</f>
        <v>0</v>
      </c>
    </row>
    <row r="20" spans="2:14" ht="14" x14ac:dyDescent="0.2">
      <c r="B20" s="80">
        <f>'1-2)計画書'!B20</f>
        <v>0</v>
      </c>
      <c r="C20" s="92">
        <f>'1-2)計画書'!C20</f>
        <v>0</v>
      </c>
      <c r="D20" s="81">
        <f>'1-2)計画書'!D20</f>
        <v>0</v>
      </c>
      <c r="E20" s="81">
        <f>'1-2)計画書'!E20</f>
        <v>0</v>
      </c>
      <c r="F20" s="78">
        <f>'1-2)計画書'!F20</f>
        <v>0</v>
      </c>
      <c r="G20" s="73">
        <f>'1-2)計画書'!G20</f>
        <v>0</v>
      </c>
      <c r="H20" s="80">
        <f>'1-2)計画書'!H20</f>
        <v>0</v>
      </c>
      <c r="I20" s="80">
        <f>'1-2)計画書'!I20</f>
        <v>0</v>
      </c>
      <c r="J20" s="80">
        <f>'1-2)計画書'!J20</f>
        <v>0</v>
      </c>
      <c r="K20" s="74">
        <f>'1-2)計画書'!K20</f>
        <v>0</v>
      </c>
      <c r="L20" s="58">
        <f t="shared" si="0"/>
        <v>0</v>
      </c>
      <c r="M20" s="74">
        <f>'1-2)計画書'!M20</f>
        <v>0</v>
      </c>
      <c r="N20" s="74">
        <f>'1-2)計画書'!N20</f>
        <v>0</v>
      </c>
    </row>
    <row r="21" spans="2:14" ht="14" x14ac:dyDescent="0.2">
      <c r="B21" s="80">
        <f>'1-2)計画書'!B21</f>
        <v>0</v>
      </c>
      <c r="C21" s="92">
        <f>'1-2)計画書'!C21</f>
        <v>0</v>
      </c>
      <c r="D21" s="81">
        <f>'1-2)計画書'!D21</f>
        <v>0</v>
      </c>
      <c r="E21" s="81">
        <f>'1-2)計画書'!E21</f>
        <v>0</v>
      </c>
      <c r="F21" s="78">
        <f>'1-2)計画書'!F21</f>
        <v>0</v>
      </c>
      <c r="G21" s="73">
        <f>'1-2)計画書'!G21</f>
        <v>0</v>
      </c>
      <c r="H21" s="80">
        <f>'1-2)計画書'!H21</f>
        <v>0</v>
      </c>
      <c r="I21" s="80">
        <f>'1-2)計画書'!I21</f>
        <v>0</v>
      </c>
      <c r="J21" s="80">
        <f>'1-2)計画書'!J21</f>
        <v>0</v>
      </c>
      <c r="K21" s="74">
        <f>'1-2)計画書'!K21</f>
        <v>0</v>
      </c>
      <c r="L21" s="58">
        <f t="shared" si="0"/>
        <v>0</v>
      </c>
      <c r="M21" s="74">
        <f>'1-2)計画書'!M21</f>
        <v>0</v>
      </c>
      <c r="N21" s="74">
        <f>'1-2)計画書'!N21</f>
        <v>0</v>
      </c>
    </row>
    <row r="22" spans="2:14" ht="14" x14ac:dyDescent="0.2">
      <c r="B22" s="80">
        <f>'1-2)計画書'!B22</f>
        <v>0</v>
      </c>
      <c r="C22" s="92">
        <f>'1-2)計画書'!C22</f>
        <v>0</v>
      </c>
      <c r="D22" s="81">
        <f>'1-2)計画書'!D22</f>
        <v>0</v>
      </c>
      <c r="E22" s="81">
        <f>'1-2)計画書'!E22</f>
        <v>0</v>
      </c>
      <c r="F22" s="78">
        <f>'1-2)計画書'!F22</f>
        <v>0</v>
      </c>
      <c r="G22" s="73">
        <f>'1-2)計画書'!G22</f>
        <v>0</v>
      </c>
      <c r="H22" s="80">
        <f>'1-2)計画書'!H22</f>
        <v>0</v>
      </c>
      <c r="I22" s="80">
        <f>'1-2)計画書'!I22</f>
        <v>0</v>
      </c>
      <c r="J22" s="80">
        <f>'1-2)計画書'!J22</f>
        <v>0</v>
      </c>
      <c r="K22" s="74">
        <f>'1-2)計画書'!K22</f>
        <v>0</v>
      </c>
      <c r="L22" s="58">
        <f t="shared" si="0"/>
        <v>0</v>
      </c>
      <c r="M22" s="74">
        <f>'1-2)計画書'!M22</f>
        <v>0</v>
      </c>
      <c r="N22" s="74">
        <f>'1-2)計画書'!N22</f>
        <v>0</v>
      </c>
    </row>
    <row r="23" spans="2:14" ht="14" x14ac:dyDescent="0.2">
      <c r="B23" s="80">
        <f>'1-2)計画書'!B23</f>
        <v>0</v>
      </c>
      <c r="C23" s="92">
        <f>'1-2)計画書'!C23</f>
        <v>0</v>
      </c>
      <c r="D23" s="81">
        <f>'1-2)計画書'!D23</f>
        <v>0</v>
      </c>
      <c r="E23" s="81">
        <f>'1-2)計画書'!E23</f>
        <v>0</v>
      </c>
      <c r="F23" s="78">
        <f>'1-2)計画書'!F23</f>
        <v>0</v>
      </c>
      <c r="G23" s="73">
        <f>'1-2)計画書'!G23</f>
        <v>0</v>
      </c>
      <c r="H23" s="80">
        <f>'1-2)計画書'!H23</f>
        <v>0</v>
      </c>
      <c r="I23" s="80">
        <f>'1-2)計画書'!I23</f>
        <v>0</v>
      </c>
      <c r="J23" s="80">
        <f>'1-2)計画書'!J23</f>
        <v>0</v>
      </c>
      <c r="K23" s="74">
        <f>'1-2)計画書'!K23</f>
        <v>0</v>
      </c>
      <c r="L23" s="58">
        <f t="shared" si="0"/>
        <v>0</v>
      </c>
      <c r="M23" s="74">
        <f>'1-2)計画書'!M23</f>
        <v>0</v>
      </c>
      <c r="N23" s="74">
        <f>'1-2)計画書'!N23</f>
        <v>0</v>
      </c>
    </row>
    <row r="24" spans="2:14" ht="14" x14ac:dyDescent="0.2">
      <c r="B24" s="80">
        <f>'1-2)計画書'!B24</f>
        <v>0</v>
      </c>
      <c r="C24" s="92">
        <f>'1-2)計画書'!C24</f>
        <v>0</v>
      </c>
      <c r="D24" s="81">
        <f>'1-2)計画書'!D24</f>
        <v>0</v>
      </c>
      <c r="E24" s="81">
        <f>'1-2)計画書'!E24</f>
        <v>0</v>
      </c>
      <c r="F24" s="78">
        <f>'1-2)計画書'!F24</f>
        <v>0</v>
      </c>
      <c r="G24" s="73">
        <f>'1-2)計画書'!G24</f>
        <v>0</v>
      </c>
      <c r="H24" s="80">
        <f>'1-2)計画書'!H24</f>
        <v>0</v>
      </c>
      <c r="I24" s="80">
        <f>'1-2)計画書'!I24</f>
        <v>0</v>
      </c>
      <c r="J24" s="80">
        <f>'1-2)計画書'!J24</f>
        <v>0</v>
      </c>
      <c r="K24" s="74">
        <f>'1-2)計画書'!K24</f>
        <v>0</v>
      </c>
      <c r="L24" s="58">
        <f t="shared" si="0"/>
        <v>0</v>
      </c>
      <c r="M24" s="74">
        <f>'1-2)計画書'!M24</f>
        <v>0</v>
      </c>
      <c r="N24" s="74">
        <f>'1-2)計画書'!N24</f>
        <v>0</v>
      </c>
    </row>
    <row r="25" spans="2:14" ht="14" x14ac:dyDescent="0.2">
      <c r="B25" s="80">
        <f>'1-2)計画書'!B25</f>
        <v>0</v>
      </c>
      <c r="C25" s="92">
        <f>'1-2)計画書'!C25</f>
        <v>0</v>
      </c>
      <c r="D25" s="81">
        <f>'1-2)計画書'!D25</f>
        <v>0</v>
      </c>
      <c r="E25" s="81">
        <f>'1-2)計画書'!E25</f>
        <v>0</v>
      </c>
      <c r="F25" s="78">
        <f>'1-2)計画書'!F25</f>
        <v>0</v>
      </c>
      <c r="G25" s="73">
        <f>'1-2)計画書'!G25</f>
        <v>0</v>
      </c>
      <c r="H25" s="80">
        <f>'1-2)計画書'!H25</f>
        <v>0</v>
      </c>
      <c r="I25" s="80">
        <f>'1-2)計画書'!I25</f>
        <v>0</v>
      </c>
      <c r="J25" s="80">
        <f>'1-2)計画書'!J25</f>
        <v>0</v>
      </c>
      <c r="K25" s="74">
        <f>'1-2)計画書'!K25</f>
        <v>0</v>
      </c>
      <c r="L25" s="58">
        <f t="shared" si="0"/>
        <v>0</v>
      </c>
      <c r="M25" s="74">
        <f>'1-2)計画書'!M25</f>
        <v>0</v>
      </c>
      <c r="N25" s="74">
        <f>'1-2)計画書'!N25</f>
        <v>0</v>
      </c>
    </row>
    <row r="26" spans="2:14" ht="14" x14ac:dyDescent="0.2">
      <c r="B26" s="80">
        <f>'1-2)計画書'!B26</f>
        <v>0</v>
      </c>
      <c r="C26" s="92">
        <f>'1-2)計画書'!C26</f>
        <v>0</v>
      </c>
      <c r="D26" s="81">
        <f>'1-2)計画書'!D26</f>
        <v>0</v>
      </c>
      <c r="E26" s="81">
        <f>'1-2)計画書'!E26</f>
        <v>0</v>
      </c>
      <c r="F26" s="78">
        <f>'1-2)計画書'!F26</f>
        <v>0</v>
      </c>
      <c r="G26" s="73">
        <f>'1-2)計画書'!G26</f>
        <v>0</v>
      </c>
      <c r="H26" s="80">
        <f>'1-2)計画書'!H26</f>
        <v>0</v>
      </c>
      <c r="I26" s="80">
        <f>'1-2)計画書'!I26</f>
        <v>0</v>
      </c>
      <c r="J26" s="80">
        <f>'1-2)計画書'!J26</f>
        <v>0</v>
      </c>
      <c r="K26" s="74">
        <f>'1-2)計画書'!K26</f>
        <v>0</v>
      </c>
      <c r="L26" s="58">
        <f t="shared" si="0"/>
        <v>0</v>
      </c>
      <c r="M26" s="74">
        <f>'1-2)計画書'!M26</f>
        <v>0</v>
      </c>
      <c r="N26" s="74">
        <f>'1-2)計画書'!N26</f>
        <v>0</v>
      </c>
    </row>
    <row r="27" spans="2:14" ht="14" x14ac:dyDescent="0.2">
      <c r="B27" s="80">
        <f>'1-2)計画書'!B27</f>
        <v>0</v>
      </c>
      <c r="C27" s="92">
        <f>'1-2)計画書'!C27</f>
        <v>0</v>
      </c>
      <c r="D27" s="81">
        <f>'1-2)計画書'!D27</f>
        <v>0</v>
      </c>
      <c r="E27" s="81">
        <f>'1-2)計画書'!E27</f>
        <v>0</v>
      </c>
      <c r="F27" s="78">
        <f>'1-2)計画書'!F27</f>
        <v>0</v>
      </c>
      <c r="G27" s="73">
        <f>'1-2)計画書'!G27</f>
        <v>0</v>
      </c>
      <c r="H27" s="80">
        <f>'1-2)計画書'!H27</f>
        <v>0</v>
      </c>
      <c r="I27" s="80">
        <f>'1-2)計画書'!I27</f>
        <v>0</v>
      </c>
      <c r="J27" s="80">
        <f>'1-2)計画書'!J27</f>
        <v>0</v>
      </c>
      <c r="K27" s="74">
        <f>'1-2)計画書'!K27</f>
        <v>0</v>
      </c>
      <c r="L27" s="58">
        <f t="shared" si="0"/>
        <v>0</v>
      </c>
      <c r="M27" s="74">
        <f>'1-2)計画書'!M27</f>
        <v>0</v>
      </c>
      <c r="N27" s="74">
        <f>'1-2)計画書'!N27</f>
        <v>0</v>
      </c>
    </row>
    <row r="28" spans="2:14" ht="14" x14ac:dyDescent="0.2">
      <c r="B28" s="80">
        <f>'1-2)計画書'!B28</f>
        <v>0</v>
      </c>
      <c r="C28" s="92">
        <f>'1-2)計画書'!C28</f>
        <v>0</v>
      </c>
      <c r="D28" s="81">
        <f>'1-2)計画書'!D28</f>
        <v>0</v>
      </c>
      <c r="E28" s="81">
        <f>'1-2)計画書'!E28</f>
        <v>0</v>
      </c>
      <c r="F28" s="78">
        <f>'1-2)計画書'!F28</f>
        <v>0</v>
      </c>
      <c r="G28" s="73">
        <f>'1-2)計画書'!G28</f>
        <v>0</v>
      </c>
      <c r="H28" s="80">
        <f>'1-2)計画書'!H28</f>
        <v>0</v>
      </c>
      <c r="I28" s="80">
        <f>'1-2)計画書'!I28</f>
        <v>0</v>
      </c>
      <c r="J28" s="80">
        <f>'1-2)計画書'!J28</f>
        <v>0</v>
      </c>
      <c r="K28" s="74">
        <f>'1-2)計画書'!K28</f>
        <v>0</v>
      </c>
      <c r="L28" s="58">
        <f t="shared" si="0"/>
        <v>0</v>
      </c>
      <c r="M28" s="74">
        <f>'1-2)計画書'!M28</f>
        <v>0</v>
      </c>
      <c r="N28" s="74">
        <f>'1-2)計画書'!N28</f>
        <v>0</v>
      </c>
    </row>
    <row r="29" spans="2:14" ht="14" x14ac:dyDescent="0.2">
      <c r="B29" s="80">
        <f>'1-2)計画書'!B29</f>
        <v>0</v>
      </c>
      <c r="C29" s="92">
        <f>'1-2)計画書'!C29</f>
        <v>0</v>
      </c>
      <c r="D29" s="81">
        <f>'1-2)計画書'!D29</f>
        <v>0</v>
      </c>
      <c r="E29" s="81">
        <f>'1-2)計画書'!E29</f>
        <v>0</v>
      </c>
      <c r="F29" s="78">
        <f>'1-2)計画書'!F29</f>
        <v>0</v>
      </c>
      <c r="G29" s="73">
        <f>'1-2)計画書'!G29</f>
        <v>0</v>
      </c>
      <c r="H29" s="80">
        <f>'1-2)計画書'!H29</f>
        <v>0</v>
      </c>
      <c r="I29" s="80">
        <f>'1-2)計画書'!I29</f>
        <v>0</v>
      </c>
      <c r="J29" s="80">
        <f>'1-2)計画書'!J29</f>
        <v>0</v>
      </c>
      <c r="K29" s="74">
        <f>'1-2)計画書'!K29</f>
        <v>0</v>
      </c>
      <c r="L29" s="58">
        <f t="shared" si="0"/>
        <v>0</v>
      </c>
      <c r="M29" s="74">
        <f>'1-2)計画書'!M29</f>
        <v>0</v>
      </c>
      <c r="N29" s="74">
        <f>'1-2)計画書'!N29</f>
        <v>0</v>
      </c>
    </row>
    <row r="30" spans="2:14" ht="14" x14ac:dyDescent="0.2">
      <c r="B30" s="80">
        <f>'1-2)計画書'!B30</f>
        <v>0</v>
      </c>
      <c r="C30" s="92">
        <f>'1-2)計画書'!C30</f>
        <v>0</v>
      </c>
      <c r="D30" s="81">
        <f>'1-2)計画書'!D30</f>
        <v>0</v>
      </c>
      <c r="E30" s="81">
        <f>'1-2)計画書'!E30</f>
        <v>0</v>
      </c>
      <c r="F30" s="78">
        <f>'1-2)計画書'!F30</f>
        <v>0</v>
      </c>
      <c r="G30" s="73">
        <f>'1-2)計画書'!G30</f>
        <v>0</v>
      </c>
      <c r="H30" s="80">
        <f>'1-2)計画書'!H30</f>
        <v>0</v>
      </c>
      <c r="I30" s="80">
        <f>'1-2)計画書'!I30</f>
        <v>0</v>
      </c>
      <c r="J30" s="80">
        <f>'1-2)計画書'!J30</f>
        <v>0</v>
      </c>
      <c r="K30" s="74">
        <f>'1-2)計画書'!K30</f>
        <v>0</v>
      </c>
      <c r="L30" s="58">
        <f t="shared" si="0"/>
        <v>0</v>
      </c>
      <c r="M30" s="74">
        <f>'1-2)計画書'!M30</f>
        <v>0</v>
      </c>
      <c r="N30" s="74">
        <f>'1-2)計画書'!N30</f>
        <v>0</v>
      </c>
    </row>
    <row r="31" spans="2:14" ht="14" x14ac:dyDescent="0.2">
      <c r="B31" s="80">
        <f>'1-2)計画書'!B31</f>
        <v>0</v>
      </c>
      <c r="C31" s="92">
        <f>'1-2)計画書'!C31</f>
        <v>0</v>
      </c>
      <c r="D31" s="81">
        <f>'1-2)計画書'!D31</f>
        <v>0</v>
      </c>
      <c r="E31" s="81">
        <f>'1-2)計画書'!E31</f>
        <v>0</v>
      </c>
      <c r="F31" s="78">
        <f>'1-2)計画書'!F31</f>
        <v>0</v>
      </c>
      <c r="G31" s="73">
        <f>'1-2)計画書'!G31</f>
        <v>0</v>
      </c>
      <c r="H31" s="80">
        <f>'1-2)計画書'!H31</f>
        <v>0</v>
      </c>
      <c r="I31" s="80">
        <f>'1-2)計画書'!I31</f>
        <v>0</v>
      </c>
      <c r="J31" s="80">
        <f>'1-2)計画書'!J31</f>
        <v>0</v>
      </c>
      <c r="K31" s="74">
        <f>'1-2)計画書'!K31</f>
        <v>0</v>
      </c>
      <c r="L31" s="58">
        <f t="shared" si="0"/>
        <v>0</v>
      </c>
      <c r="M31" s="74">
        <f>'1-2)計画書'!M31</f>
        <v>0</v>
      </c>
      <c r="N31" s="74">
        <f>'1-2)計画書'!N31</f>
        <v>0</v>
      </c>
    </row>
    <row r="32" spans="2:14" ht="14" x14ac:dyDescent="0.2">
      <c r="B32" s="80">
        <f>'1-2)計画書'!B32</f>
        <v>0</v>
      </c>
      <c r="C32" s="92">
        <f>'1-2)計画書'!C32</f>
        <v>0</v>
      </c>
      <c r="D32" s="81">
        <f>'1-2)計画書'!D32</f>
        <v>0</v>
      </c>
      <c r="E32" s="81">
        <f>'1-2)計画書'!E32</f>
        <v>0</v>
      </c>
      <c r="F32" s="78">
        <f>'1-2)計画書'!F32</f>
        <v>0</v>
      </c>
      <c r="G32" s="73">
        <f>'1-2)計画書'!G32</f>
        <v>0</v>
      </c>
      <c r="H32" s="80">
        <f>'1-2)計画書'!H32</f>
        <v>0</v>
      </c>
      <c r="I32" s="80">
        <f>'1-2)計画書'!I32</f>
        <v>0</v>
      </c>
      <c r="J32" s="80">
        <f>'1-2)計画書'!J32</f>
        <v>0</v>
      </c>
      <c r="K32" s="74">
        <f>'1-2)計画書'!K32</f>
        <v>0</v>
      </c>
      <c r="L32" s="58">
        <f t="shared" si="0"/>
        <v>0</v>
      </c>
      <c r="M32" s="74">
        <f>'1-2)計画書'!M32</f>
        <v>0</v>
      </c>
      <c r="N32" s="74">
        <f>'1-2)計画書'!N32</f>
        <v>0</v>
      </c>
    </row>
    <row r="33" spans="1:14" ht="14" x14ac:dyDescent="0.2">
      <c r="B33" s="80">
        <f>'1-2)計画書'!B33</f>
        <v>0</v>
      </c>
      <c r="C33" s="92">
        <f>'1-2)計画書'!C33</f>
        <v>0</v>
      </c>
      <c r="D33" s="81">
        <f>'1-2)計画書'!D33</f>
        <v>0</v>
      </c>
      <c r="E33" s="81">
        <f>'1-2)計画書'!E33</f>
        <v>0</v>
      </c>
      <c r="F33" s="78">
        <f>'1-2)計画書'!F33</f>
        <v>0</v>
      </c>
      <c r="G33" s="73">
        <f>'1-2)計画書'!G33</f>
        <v>0</v>
      </c>
      <c r="H33" s="80">
        <f>'1-2)計画書'!H33</f>
        <v>0</v>
      </c>
      <c r="I33" s="80">
        <f>'1-2)計画書'!I33</f>
        <v>0</v>
      </c>
      <c r="J33" s="80">
        <f>'1-2)計画書'!J33</f>
        <v>0</v>
      </c>
      <c r="K33" s="74">
        <f>'1-2)計画書'!K33</f>
        <v>0</v>
      </c>
      <c r="L33" s="58">
        <f t="shared" si="0"/>
        <v>0</v>
      </c>
      <c r="M33" s="74">
        <f>'1-2)計画書'!M33</f>
        <v>0</v>
      </c>
      <c r="N33" s="74">
        <f>'1-2)計画書'!N33</f>
        <v>0</v>
      </c>
    </row>
    <row r="34" spans="1:14" ht="14" x14ac:dyDescent="0.2">
      <c r="B34" s="80">
        <f>'1-2)計画書'!B34</f>
        <v>0</v>
      </c>
      <c r="C34" s="92">
        <f>'1-2)計画書'!C34</f>
        <v>0</v>
      </c>
      <c r="D34" s="81">
        <f>'1-2)計画書'!D34</f>
        <v>0</v>
      </c>
      <c r="E34" s="81">
        <f>'1-2)計画書'!E34</f>
        <v>0</v>
      </c>
      <c r="F34" s="78">
        <f>'1-2)計画書'!F34</f>
        <v>0</v>
      </c>
      <c r="G34" s="73">
        <f>'1-2)計画書'!G34</f>
        <v>0</v>
      </c>
      <c r="H34" s="80">
        <f>'1-2)計画書'!H34</f>
        <v>0</v>
      </c>
      <c r="I34" s="80">
        <f>'1-2)計画書'!I34</f>
        <v>0</v>
      </c>
      <c r="J34" s="80">
        <f>'1-2)計画書'!J34</f>
        <v>0</v>
      </c>
      <c r="K34" s="74">
        <f>'1-2)計画書'!K34</f>
        <v>0</v>
      </c>
      <c r="L34" s="58">
        <f t="shared" si="0"/>
        <v>0</v>
      </c>
      <c r="M34" s="74">
        <f>'1-2)計画書'!M34</f>
        <v>0</v>
      </c>
      <c r="N34" s="74">
        <f>'1-2)計画書'!N34</f>
        <v>0</v>
      </c>
    </row>
    <row r="35" spans="1:14" ht="14" x14ac:dyDescent="0.2">
      <c r="B35" s="80">
        <f>'1-2)計画書'!B35</f>
        <v>0</v>
      </c>
      <c r="C35" s="92">
        <f>'1-2)計画書'!C35</f>
        <v>0</v>
      </c>
      <c r="D35" s="81">
        <f>'1-2)計画書'!D35</f>
        <v>0</v>
      </c>
      <c r="E35" s="81">
        <f>'1-2)計画書'!E35</f>
        <v>0</v>
      </c>
      <c r="F35" s="78">
        <f>'1-2)計画書'!F35</f>
        <v>0</v>
      </c>
      <c r="G35" s="73">
        <f>'1-2)計画書'!G35</f>
        <v>0</v>
      </c>
      <c r="H35" s="80">
        <f>'1-2)計画書'!H35</f>
        <v>0</v>
      </c>
      <c r="I35" s="80">
        <f>'1-2)計画書'!I35</f>
        <v>0</v>
      </c>
      <c r="J35" s="80">
        <f>'1-2)計画書'!J35</f>
        <v>0</v>
      </c>
      <c r="K35" s="74">
        <f>'1-2)計画書'!K35</f>
        <v>0</v>
      </c>
      <c r="L35" s="58">
        <f t="shared" si="0"/>
        <v>0</v>
      </c>
      <c r="M35" s="74">
        <f>'1-2)計画書'!M35</f>
        <v>0</v>
      </c>
      <c r="N35" s="74">
        <f>'1-2)計画書'!N35</f>
        <v>0</v>
      </c>
    </row>
    <row r="36" spans="1:14" ht="14" x14ac:dyDescent="0.2">
      <c r="B36" s="80">
        <f>'1-2)計画書'!B36</f>
        <v>0</v>
      </c>
      <c r="C36" s="92">
        <f>'1-2)計画書'!C36</f>
        <v>0</v>
      </c>
      <c r="D36" s="81">
        <f>'1-2)計画書'!D36</f>
        <v>0</v>
      </c>
      <c r="E36" s="81">
        <f>'1-2)計画書'!E36</f>
        <v>0</v>
      </c>
      <c r="F36" s="78">
        <f>'1-2)計画書'!F36</f>
        <v>0</v>
      </c>
      <c r="G36" s="73">
        <f>'1-2)計画書'!G36</f>
        <v>0</v>
      </c>
      <c r="H36" s="80">
        <f>'1-2)計画書'!H36</f>
        <v>0</v>
      </c>
      <c r="I36" s="80">
        <f>'1-2)計画書'!I36</f>
        <v>0</v>
      </c>
      <c r="J36" s="80">
        <f>'1-2)計画書'!J36</f>
        <v>0</v>
      </c>
      <c r="K36" s="74">
        <f>'1-2)計画書'!K36</f>
        <v>0</v>
      </c>
      <c r="L36" s="58">
        <f t="shared" si="0"/>
        <v>0</v>
      </c>
      <c r="M36" s="74">
        <f>'1-2)計画書'!M36</f>
        <v>0</v>
      </c>
      <c r="N36" s="74">
        <f>'1-2)計画書'!N36</f>
        <v>0</v>
      </c>
    </row>
    <row r="37" spans="1:14" ht="14" x14ac:dyDescent="0.2">
      <c r="B37" s="80">
        <f>'1-2)計画書'!B37</f>
        <v>0</v>
      </c>
      <c r="C37" s="92">
        <f>'1-2)計画書'!C37</f>
        <v>0</v>
      </c>
      <c r="D37" s="81">
        <f>'1-2)計画書'!D37</f>
        <v>0</v>
      </c>
      <c r="E37" s="81">
        <f>'1-2)計画書'!E37</f>
        <v>0</v>
      </c>
      <c r="F37" s="78">
        <f>'1-2)計画書'!F37</f>
        <v>0</v>
      </c>
      <c r="G37" s="73">
        <f>'1-2)計画書'!G37</f>
        <v>0</v>
      </c>
      <c r="H37" s="80">
        <f>'1-2)計画書'!H37</f>
        <v>0</v>
      </c>
      <c r="I37" s="80">
        <f>'1-2)計画書'!I37</f>
        <v>0</v>
      </c>
      <c r="J37" s="80">
        <f>'1-2)計画書'!J37</f>
        <v>0</v>
      </c>
      <c r="K37" s="74">
        <f>'1-2)計画書'!K37</f>
        <v>0</v>
      </c>
      <c r="L37" s="58">
        <f t="shared" si="0"/>
        <v>0</v>
      </c>
      <c r="M37" s="74">
        <f>'1-2)計画書'!M37</f>
        <v>0</v>
      </c>
      <c r="N37" s="74">
        <f>'1-2)計画書'!N37</f>
        <v>0</v>
      </c>
    </row>
    <row r="38" spans="1:14" ht="28.5" customHeight="1" collapsed="1" x14ac:dyDescent="0.2">
      <c r="B38" s="69"/>
      <c r="C38" s="69"/>
      <c r="D38" s="69"/>
      <c r="E38" s="69"/>
      <c r="F38" s="69"/>
      <c r="G38" s="69"/>
      <c r="H38" s="69"/>
      <c r="I38" s="69"/>
      <c r="J38" s="69"/>
      <c r="K38" s="59">
        <f>SUM(K8:K37)</f>
        <v>0</v>
      </c>
      <c r="L38" s="59">
        <f>SUM(L8:L37)</f>
        <v>0</v>
      </c>
      <c r="M38" s="59">
        <f>SUM(M8:M37)</f>
        <v>0</v>
      </c>
      <c r="N38" s="59"/>
    </row>
    <row r="41" spans="1:14" ht="74.25" customHeight="1" x14ac:dyDescent="0.2">
      <c r="B41" s="82" t="s">
        <v>58</v>
      </c>
      <c r="C41" s="83" t="s">
        <v>111</v>
      </c>
      <c r="D41" s="83" t="s">
        <v>106</v>
      </c>
      <c r="E41" s="194" t="s">
        <v>146</v>
      </c>
      <c r="F41" s="195"/>
      <c r="G41" s="195"/>
      <c r="H41" s="215"/>
      <c r="I41" s="97" t="s">
        <v>114</v>
      </c>
      <c r="J41" s="97" t="s">
        <v>306</v>
      </c>
      <c r="K41" s="86" t="s">
        <v>60</v>
      </c>
      <c r="L41" s="87"/>
      <c r="M41" s="87"/>
      <c r="N41" s="88"/>
    </row>
    <row r="42" spans="1:14" ht="27.75" customHeight="1" x14ac:dyDescent="0.2">
      <c r="B42" s="84"/>
      <c r="C42" s="85"/>
      <c r="D42" s="85"/>
      <c r="E42" s="85" t="s">
        <v>120</v>
      </c>
      <c r="F42" s="85" t="s">
        <v>102</v>
      </c>
      <c r="G42" s="85" t="s">
        <v>103</v>
      </c>
      <c r="H42" s="85" t="s">
        <v>104</v>
      </c>
      <c r="I42" s="85"/>
      <c r="J42" s="85"/>
      <c r="K42" s="85"/>
      <c r="L42" s="56" t="s">
        <v>45</v>
      </c>
      <c r="M42" s="56" t="s">
        <v>108</v>
      </c>
      <c r="N42" s="56" t="s">
        <v>109</v>
      </c>
    </row>
    <row r="43" spans="1:14" ht="70" x14ac:dyDescent="0.2">
      <c r="A43" s="104" t="s">
        <v>215</v>
      </c>
      <c r="B43" s="70" t="s">
        <v>405</v>
      </c>
      <c r="C43" s="94" t="s">
        <v>87</v>
      </c>
      <c r="D43" s="71" t="s">
        <v>107</v>
      </c>
      <c r="E43" s="71" t="s">
        <v>121</v>
      </c>
      <c r="F43" s="79">
        <v>14000</v>
      </c>
      <c r="G43" s="70" t="s">
        <v>105</v>
      </c>
      <c r="H43" s="77" t="s">
        <v>216</v>
      </c>
      <c r="I43" s="93" t="s">
        <v>115</v>
      </c>
      <c r="J43" s="93" t="s">
        <v>308</v>
      </c>
      <c r="K43" s="58">
        <v>1210000</v>
      </c>
      <c r="L43" s="58">
        <f>K43-M43</f>
        <v>1100000</v>
      </c>
      <c r="M43" s="58">
        <v>110000</v>
      </c>
      <c r="N43" s="89" t="s">
        <v>110</v>
      </c>
    </row>
    <row r="46" spans="1:14" x14ac:dyDescent="0.2">
      <c r="A46" s="90"/>
      <c r="B46" s="91" t="s">
        <v>100</v>
      </c>
    </row>
    <row r="47" spans="1:14" x14ac:dyDescent="0.2">
      <c r="A47" s="57">
        <v>1</v>
      </c>
      <c r="B47" s="91" t="s">
        <v>87</v>
      </c>
    </row>
    <row r="48" spans="1:14" x14ac:dyDescent="0.2">
      <c r="A48" s="57">
        <v>2</v>
      </c>
      <c r="B48" s="91" t="s">
        <v>88</v>
      </c>
    </row>
    <row r="49" spans="1:2" x14ac:dyDescent="0.2">
      <c r="A49" s="57">
        <v>3</v>
      </c>
      <c r="B49" s="91" t="s">
        <v>89</v>
      </c>
    </row>
    <row r="50" spans="1:2" x14ac:dyDescent="0.2">
      <c r="A50" s="57">
        <v>4</v>
      </c>
      <c r="B50" s="91" t="s">
        <v>90</v>
      </c>
    </row>
    <row r="51" spans="1:2" x14ac:dyDescent="0.2">
      <c r="A51" s="57">
        <v>5</v>
      </c>
      <c r="B51" s="91" t="s">
        <v>346</v>
      </c>
    </row>
    <row r="52" spans="1:2" x14ac:dyDescent="0.2">
      <c r="A52" s="57">
        <v>6</v>
      </c>
      <c r="B52" s="91" t="s">
        <v>347</v>
      </c>
    </row>
    <row r="53" spans="1:2" x14ac:dyDescent="0.2">
      <c r="A53" s="57">
        <v>7</v>
      </c>
      <c r="B53" s="91" t="s">
        <v>319</v>
      </c>
    </row>
    <row r="54" spans="1:2" x14ac:dyDescent="0.2">
      <c r="A54" s="57">
        <v>8</v>
      </c>
      <c r="B54" s="91" t="s">
        <v>91</v>
      </c>
    </row>
    <row r="55" spans="1:2" x14ac:dyDescent="0.2">
      <c r="A55" s="57">
        <v>9</v>
      </c>
      <c r="B55" s="91" t="s">
        <v>86</v>
      </c>
    </row>
    <row r="56" spans="1:2" x14ac:dyDescent="0.2">
      <c r="A56" s="57">
        <v>10</v>
      </c>
      <c r="B56" s="91" t="s">
        <v>409</v>
      </c>
    </row>
    <row r="57" spans="1:2" x14ac:dyDescent="0.2">
      <c r="A57" s="57">
        <v>11</v>
      </c>
      <c r="B57" s="91" t="s">
        <v>92</v>
      </c>
    </row>
    <row r="58" spans="1:2" x14ac:dyDescent="0.2">
      <c r="A58" s="57">
        <v>12</v>
      </c>
      <c r="B58" s="91" t="s">
        <v>93</v>
      </c>
    </row>
    <row r="59" spans="1:2" x14ac:dyDescent="0.2">
      <c r="A59" s="57">
        <v>13</v>
      </c>
      <c r="B59" s="91" t="s">
        <v>94</v>
      </c>
    </row>
    <row r="60" spans="1:2" x14ac:dyDescent="0.2">
      <c r="A60" s="57">
        <v>14</v>
      </c>
      <c r="B60" s="91" t="s">
        <v>95</v>
      </c>
    </row>
    <row r="61" spans="1:2" x14ac:dyDescent="0.2">
      <c r="A61" s="57">
        <v>15</v>
      </c>
      <c r="B61" s="91" t="s">
        <v>96</v>
      </c>
    </row>
    <row r="62" spans="1:2" x14ac:dyDescent="0.2">
      <c r="A62" s="57">
        <v>16</v>
      </c>
      <c r="B62" s="91" t="s">
        <v>348</v>
      </c>
    </row>
    <row r="63" spans="1:2" x14ac:dyDescent="0.2">
      <c r="A63" s="57">
        <v>17</v>
      </c>
      <c r="B63" s="91" t="s">
        <v>410</v>
      </c>
    </row>
    <row r="64" spans="1:2" x14ac:dyDescent="0.2">
      <c r="A64" s="57">
        <v>18</v>
      </c>
      <c r="B64" s="91" t="s">
        <v>411</v>
      </c>
    </row>
    <row r="65" spans="1:2" x14ac:dyDescent="0.2">
      <c r="A65" s="57">
        <v>19</v>
      </c>
      <c r="B65" s="91" t="s">
        <v>412</v>
      </c>
    </row>
    <row r="66" spans="1:2" x14ac:dyDescent="0.2">
      <c r="A66" s="57">
        <v>20</v>
      </c>
      <c r="B66" s="91" t="s">
        <v>97</v>
      </c>
    </row>
    <row r="67" spans="1:2" x14ac:dyDescent="0.2">
      <c r="A67" s="57">
        <v>21</v>
      </c>
      <c r="B67" s="91" t="s">
        <v>349</v>
      </c>
    </row>
    <row r="68" spans="1:2" x14ac:dyDescent="0.2">
      <c r="A68" s="57">
        <v>22</v>
      </c>
      <c r="B68" s="91" t="s">
        <v>98</v>
      </c>
    </row>
    <row r="69" spans="1:2" x14ac:dyDescent="0.2">
      <c r="A69" s="57">
        <v>23</v>
      </c>
      <c r="B69" s="91" t="s">
        <v>351</v>
      </c>
    </row>
    <row r="70" spans="1:2" x14ac:dyDescent="0.2">
      <c r="A70" s="57">
        <v>24</v>
      </c>
      <c r="B70" s="91" t="s">
        <v>350</v>
      </c>
    </row>
    <row r="71" spans="1:2" x14ac:dyDescent="0.2">
      <c r="A71" s="57">
        <v>25</v>
      </c>
      <c r="B71" s="91" t="s">
        <v>99</v>
      </c>
    </row>
    <row r="72" spans="1:2" x14ac:dyDescent="0.2">
      <c r="A72" s="57">
        <v>26</v>
      </c>
      <c r="B72" s="91" t="s">
        <v>101</v>
      </c>
    </row>
    <row r="73" spans="1:2" x14ac:dyDescent="0.2">
      <c r="A73" s="57">
        <v>27</v>
      </c>
      <c r="B73" s="152" t="s">
        <v>413</v>
      </c>
    </row>
  </sheetData>
  <sheetProtection selectLockedCells="1" selectUnlockedCells="1"/>
  <mergeCells count="3">
    <mergeCell ref="M4:N4"/>
    <mergeCell ref="E6:H6"/>
    <mergeCell ref="E41:H41"/>
  </mergeCells>
  <phoneticPr fontId="4"/>
  <pageMargins left="0.70866141732283472" right="0.70866141732283472" top="0.74803149606299213" bottom="0.74803149606299213" header="0.31496062992125984" footer="0.31496062992125984"/>
  <pageSetup paperSize="9" scale="50" firstPageNumber="0" orientation="landscape"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1:AK53"/>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4" width="2.81640625" style="49" customWidth="1"/>
    <col min="35" max="72" width="2.453125" style="49" customWidth="1"/>
    <col min="73" max="16384" width="9" style="49"/>
  </cols>
  <sheetData>
    <row r="1" spans="1:37" ht="18" customHeight="1" thickBot="1" x14ac:dyDescent="0.25"/>
    <row r="2" spans="1:37" ht="18" customHeight="1" x14ac:dyDescent="0.2">
      <c r="B2" s="106" t="s">
        <v>259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8"/>
    </row>
    <row r="3" spans="1:37" ht="18" customHeight="1" x14ac:dyDescent="0.2">
      <c r="B3" s="109" t="s">
        <v>256</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10"/>
    </row>
    <row r="4" spans="1:37" ht="18" customHeight="1" x14ac:dyDescent="0.2">
      <c r="B4" s="109" t="s">
        <v>257</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10"/>
    </row>
    <row r="5" spans="1:37" ht="18" customHeight="1" thickBot="1" x14ac:dyDescent="0.25">
      <c r="B5" s="153" t="s">
        <v>258</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3"/>
    </row>
    <row r="7" spans="1:37" ht="18" customHeight="1" x14ac:dyDescent="0.2">
      <c r="A7" s="1" t="s">
        <v>292</v>
      </c>
    </row>
    <row r="8" spans="1:37" ht="18" customHeight="1" x14ac:dyDescent="0.2">
      <c r="X8" s="172"/>
      <c r="Y8" s="172"/>
      <c r="Z8" s="172"/>
      <c r="AA8" s="172"/>
      <c r="AB8" s="172"/>
      <c r="AC8" s="172"/>
      <c r="AD8" s="172"/>
      <c r="AE8" s="172"/>
      <c r="AF8" s="172"/>
    </row>
    <row r="9" spans="1:37" ht="18" customHeight="1" x14ac:dyDescent="0.2">
      <c r="W9" s="32"/>
      <c r="X9" s="173" t="s">
        <v>161</v>
      </c>
      <c r="Y9" s="173"/>
      <c r="Z9" s="173"/>
      <c r="AA9" s="173"/>
      <c r="AB9" s="173"/>
      <c r="AC9" s="173"/>
      <c r="AD9" s="173"/>
      <c r="AE9" s="173"/>
      <c r="AF9" s="173"/>
      <c r="AG9" s="49" t="s">
        <v>236</v>
      </c>
    </row>
    <row r="10" spans="1:37" ht="18" customHeight="1" x14ac:dyDescent="0.2">
      <c r="W10" s="32"/>
      <c r="X10" s="32"/>
      <c r="Y10" s="32"/>
      <c r="Z10" s="32"/>
      <c r="AA10" s="32"/>
      <c r="AB10" s="32"/>
      <c r="AC10" s="32"/>
      <c r="AD10" s="32"/>
      <c r="AE10" s="32"/>
      <c r="AF10" s="32"/>
    </row>
    <row r="11" spans="1:37" s="13" customFormat="1" ht="18" customHeight="1" x14ac:dyDescent="0.2">
      <c r="A11" s="49" t="s">
        <v>32</v>
      </c>
      <c r="B11" s="49"/>
      <c r="C11" s="49"/>
      <c r="D11" s="49"/>
      <c r="E11" s="49"/>
      <c r="F11" s="49"/>
      <c r="G11" s="49"/>
      <c r="H11" s="49"/>
      <c r="I11" s="49"/>
      <c r="J11" s="49"/>
      <c r="K11" s="49"/>
      <c r="L11" s="49"/>
      <c r="M11" s="49"/>
      <c r="N11" s="49"/>
      <c r="O11" s="49"/>
      <c r="P11" s="49"/>
      <c r="Q11" s="49"/>
      <c r="R11" s="49"/>
      <c r="S11" s="49"/>
      <c r="T11" s="49"/>
      <c r="U11" s="49"/>
      <c r="V11" s="49"/>
      <c r="W11" s="32"/>
      <c r="X11" s="32"/>
      <c r="Y11" s="32"/>
      <c r="Z11" s="32"/>
      <c r="AA11" s="32"/>
      <c r="AB11" s="32"/>
      <c r="AC11" s="32"/>
      <c r="AD11" s="32"/>
      <c r="AE11" s="32"/>
      <c r="AF11" s="32"/>
      <c r="AG11" s="49"/>
    </row>
    <row r="12" spans="1:37" ht="18" customHeight="1" x14ac:dyDescent="0.2">
      <c r="W12" s="32"/>
      <c r="X12" s="32"/>
      <c r="Y12" s="32"/>
      <c r="Z12" s="32"/>
      <c r="AA12" s="32"/>
      <c r="AB12" s="32"/>
      <c r="AC12" s="32"/>
      <c r="AD12" s="32"/>
      <c r="AE12" s="32"/>
      <c r="AF12" s="32"/>
    </row>
    <row r="13" spans="1:37" s="13" customFormat="1" ht="18" customHeight="1" x14ac:dyDescent="0.2">
      <c r="A13" s="49"/>
      <c r="B13" s="49"/>
      <c r="C13" s="49"/>
      <c r="D13" s="49"/>
      <c r="E13" s="49"/>
      <c r="F13" s="49"/>
      <c r="G13" s="49"/>
      <c r="H13" s="49"/>
      <c r="I13" s="49"/>
      <c r="J13" s="49"/>
      <c r="K13" s="49"/>
      <c r="L13" s="49"/>
      <c r="M13" s="49"/>
      <c r="N13" s="49"/>
      <c r="O13" s="49"/>
      <c r="P13" s="49"/>
      <c r="Q13" s="49"/>
      <c r="R13" s="49"/>
      <c r="S13" s="49"/>
      <c r="T13" s="49"/>
      <c r="V13" s="49" t="s">
        <v>34</v>
      </c>
      <c r="W13" s="49"/>
      <c r="X13" s="200">
        <f>郵便番号</f>
        <v>0</v>
      </c>
      <c r="Y13" s="200"/>
      <c r="Z13" s="200"/>
      <c r="AA13" s="200"/>
      <c r="AB13" s="200"/>
      <c r="AC13" s="200"/>
      <c r="AD13" s="200"/>
      <c r="AE13" s="32" t="s">
        <v>29</v>
      </c>
      <c r="AF13" s="32"/>
      <c r="AG13" s="49" t="s">
        <v>41</v>
      </c>
      <c r="AH13" s="49"/>
      <c r="AI13" s="49"/>
    </row>
    <row r="14" spans="1:37" s="13" customFormat="1" ht="18" customHeight="1" x14ac:dyDescent="0.2">
      <c r="A14" s="49"/>
      <c r="B14" s="49"/>
      <c r="C14" s="49"/>
      <c r="D14" s="49"/>
      <c r="E14" s="49"/>
      <c r="F14" s="49"/>
      <c r="G14" s="49"/>
      <c r="H14" s="49"/>
      <c r="I14" s="49"/>
      <c r="J14" s="49"/>
      <c r="K14" s="49"/>
      <c r="L14" s="49"/>
      <c r="M14" s="49"/>
      <c r="N14" s="49"/>
      <c r="O14" s="174" t="s">
        <v>0</v>
      </c>
      <c r="P14" s="174"/>
      <c r="Q14" s="174"/>
      <c r="R14" s="174"/>
      <c r="S14" s="174"/>
      <c r="T14" s="174"/>
      <c r="V14" s="179">
        <f>所在地</f>
        <v>0</v>
      </c>
      <c r="W14" s="179"/>
      <c r="X14" s="179"/>
      <c r="Y14" s="179"/>
      <c r="Z14" s="179"/>
      <c r="AA14" s="179"/>
      <c r="AB14" s="179"/>
      <c r="AC14" s="179"/>
      <c r="AD14" s="179"/>
      <c r="AE14" s="179"/>
      <c r="AF14" s="179"/>
      <c r="AG14" s="49" t="s">
        <v>41</v>
      </c>
      <c r="AH14" s="49"/>
      <c r="AI14" s="49"/>
    </row>
    <row r="15" spans="1:37" s="13" customFormat="1" ht="18" customHeight="1" x14ac:dyDescent="0.2">
      <c r="A15" s="49"/>
      <c r="B15" s="49"/>
      <c r="C15" s="49"/>
      <c r="D15" s="49"/>
      <c r="E15" s="49"/>
      <c r="F15" s="49"/>
      <c r="G15" s="49"/>
      <c r="H15" s="49"/>
      <c r="I15" s="49"/>
      <c r="J15" s="49"/>
      <c r="K15" s="49"/>
      <c r="L15" s="49"/>
      <c r="M15" s="49"/>
      <c r="N15" s="49"/>
      <c r="O15" s="174" t="s">
        <v>1</v>
      </c>
      <c r="P15" s="174"/>
      <c r="Q15" s="174"/>
      <c r="R15" s="174"/>
      <c r="S15" s="174"/>
      <c r="T15" s="174"/>
      <c r="V15" s="179">
        <f>申請者</f>
        <v>0</v>
      </c>
      <c r="W15" s="179"/>
      <c r="X15" s="179"/>
      <c r="Y15" s="179"/>
      <c r="Z15" s="179"/>
      <c r="AA15" s="179"/>
      <c r="AB15" s="179"/>
      <c r="AC15" s="179"/>
      <c r="AD15" s="179"/>
      <c r="AE15" s="179"/>
      <c r="AF15" s="179"/>
      <c r="AG15" s="49" t="s">
        <v>41</v>
      </c>
      <c r="AH15" s="49"/>
      <c r="AI15" s="49"/>
    </row>
    <row r="16" spans="1:37" s="13" customFormat="1" ht="18" customHeight="1" x14ac:dyDescent="0.2">
      <c r="A16" s="49"/>
      <c r="B16" s="49"/>
      <c r="C16" s="49"/>
      <c r="D16" s="49"/>
      <c r="E16" s="49"/>
      <c r="F16" s="49"/>
      <c r="G16" s="49"/>
      <c r="H16" s="49"/>
      <c r="I16" s="49"/>
      <c r="J16" s="49"/>
      <c r="K16" s="49"/>
      <c r="L16" s="49"/>
      <c r="M16" s="49"/>
      <c r="N16" s="49"/>
      <c r="O16" s="174" t="s">
        <v>2</v>
      </c>
      <c r="P16" s="174"/>
      <c r="Q16" s="174"/>
      <c r="R16" s="174"/>
      <c r="S16" s="174"/>
      <c r="T16" s="174"/>
      <c r="V16" s="179">
        <f>代表者職氏名</f>
        <v>0</v>
      </c>
      <c r="W16" s="179"/>
      <c r="X16" s="179"/>
      <c r="Y16" s="179"/>
      <c r="Z16" s="179"/>
      <c r="AA16" s="179"/>
      <c r="AB16" s="179"/>
      <c r="AC16" s="179"/>
      <c r="AD16" s="179"/>
      <c r="AE16" s="179"/>
      <c r="AF16" s="179"/>
      <c r="AG16" s="49" t="s">
        <v>41</v>
      </c>
      <c r="AH16" s="49"/>
      <c r="AI16" s="49"/>
      <c r="AK16" s="12"/>
    </row>
    <row r="17" spans="1:37" s="13" customFormat="1" ht="18" customHeight="1" x14ac:dyDescent="0.2">
      <c r="A17" s="49"/>
      <c r="B17" s="49"/>
      <c r="C17" s="49"/>
      <c r="D17" s="49"/>
      <c r="E17" s="49"/>
      <c r="F17" s="49"/>
      <c r="G17" s="49"/>
      <c r="H17" s="49"/>
      <c r="I17" s="49"/>
      <c r="J17" s="49"/>
      <c r="K17" s="49"/>
      <c r="L17" s="49"/>
      <c r="M17" s="49"/>
      <c r="N17" s="49"/>
      <c r="O17" s="50"/>
      <c r="P17" s="50"/>
      <c r="Q17" s="50"/>
      <c r="R17" s="50"/>
      <c r="S17" s="50"/>
      <c r="T17" s="50"/>
      <c r="U17" s="49"/>
      <c r="V17" s="49"/>
      <c r="W17" s="49"/>
      <c r="X17" s="49"/>
      <c r="Y17" s="49"/>
      <c r="Z17" s="49"/>
      <c r="AA17" s="49"/>
      <c r="AB17" s="49"/>
      <c r="AC17" s="14"/>
      <c r="AD17" s="49"/>
      <c r="AE17" s="49"/>
      <c r="AF17" s="49"/>
      <c r="AG17" s="49" t="s">
        <v>53</v>
      </c>
    </row>
    <row r="19" spans="1:37" ht="18" customHeight="1" x14ac:dyDescent="0.2">
      <c r="B19" s="28"/>
      <c r="C19" s="28"/>
      <c r="E19" s="27" t="s">
        <v>33</v>
      </c>
      <c r="F19" s="101" t="str">
        <f>申請年度</f>
        <v/>
      </c>
      <c r="G19" s="31" t="s">
        <v>46</v>
      </c>
      <c r="H19" s="31"/>
      <c r="I19" s="178" t="str">
        <f>補助金名</f>
        <v>石川県公衆浴場省エネ投資緊急支援事業費補助金</v>
      </c>
      <c r="J19" s="178"/>
      <c r="K19" s="178"/>
      <c r="L19" s="178"/>
      <c r="M19" s="178"/>
      <c r="N19" s="178"/>
      <c r="O19" s="178"/>
      <c r="P19" s="178"/>
      <c r="Q19" s="178"/>
      <c r="R19" s="178"/>
      <c r="S19" s="178"/>
      <c r="T19" s="178"/>
      <c r="U19" s="178"/>
      <c r="V19" s="178"/>
      <c r="W19" s="178"/>
      <c r="X19" s="178"/>
      <c r="Y19" s="178"/>
      <c r="Z19" s="178"/>
      <c r="AA19" s="178"/>
      <c r="AB19" s="178"/>
      <c r="AC19" s="178"/>
      <c r="AD19" s="28"/>
      <c r="AE19" s="28"/>
      <c r="AF19" s="28"/>
      <c r="AG19" s="49" t="s">
        <v>159</v>
      </c>
      <c r="AH19" s="51"/>
    </row>
    <row r="20" spans="1:37" s="13" customFormat="1" ht="18" customHeight="1" x14ac:dyDescent="0.2">
      <c r="A20" s="28"/>
      <c r="B20" s="28"/>
      <c r="C20" s="28"/>
      <c r="D20" s="52"/>
      <c r="E20" s="52"/>
      <c r="F20" s="52"/>
      <c r="G20" s="52"/>
      <c r="H20" s="52"/>
      <c r="I20" s="52"/>
      <c r="J20" s="52"/>
      <c r="K20" s="52"/>
      <c r="L20" s="52"/>
      <c r="M20" s="52"/>
      <c r="O20" s="52"/>
      <c r="P20" s="51" t="s">
        <v>235</v>
      </c>
      <c r="Q20" s="52"/>
      <c r="R20" s="52"/>
      <c r="S20" s="52"/>
      <c r="T20" s="52"/>
      <c r="U20" s="52"/>
      <c r="V20" s="52"/>
      <c r="W20" s="52"/>
      <c r="X20" s="52"/>
      <c r="Y20" s="52"/>
      <c r="Z20" s="52"/>
      <c r="AA20" s="52"/>
      <c r="AB20" s="52"/>
      <c r="AC20" s="28"/>
      <c r="AD20" s="28"/>
      <c r="AE20" s="28"/>
      <c r="AF20" s="28"/>
      <c r="AG20" s="49"/>
      <c r="AH20" s="9"/>
    </row>
    <row r="21" spans="1:37" ht="18" customHeight="1" x14ac:dyDescent="0.2">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1"/>
      <c r="AH21" s="51"/>
    </row>
    <row r="22" spans="1:37" s="13" customFormat="1" ht="18" customHeight="1" x14ac:dyDescent="0.2">
      <c r="B22" s="13" t="s">
        <v>33</v>
      </c>
      <c r="D22" s="33">
        <f>'7)繰越申請'!D18</f>
        <v>0</v>
      </c>
      <c r="E22" s="34" t="s">
        <v>39</v>
      </c>
      <c r="F22" s="33">
        <f>'7)繰越申請'!F18</f>
        <v>0</v>
      </c>
      <c r="G22" s="34" t="s">
        <v>40</v>
      </c>
      <c r="H22" s="33">
        <f>'7)繰越申請'!H18</f>
        <v>0</v>
      </c>
      <c r="I22" s="34" t="s">
        <v>147</v>
      </c>
      <c r="J22" s="34"/>
      <c r="K22" s="34"/>
      <c r="L22" s="208">
        <f>'7)繰越申請'!L18</f>
        <v>0</v>
      </c>
      <c r="M22" s="208"/>
      <c r="N22" s="34" t="s">
        <v>148</v>
      </c>
      <c r="O22" s="213">
        <f>'7)繰越申請'!O18</f>
        <v>0</v>
      </c>
      <c r="P22" s="213"/>
      <c r="Q22" s="213"/>
      <c r="R22" s="13" t="s">
        <v>149</v>
      </c>
      <c r="AF22" s="49"/>
      <c r="AG22" s="49" t="s">
        <v>214</v>
      </c>
      <c r="AH22" s="49"/>
      <c r="AI22" s="49"/>
      <c r="AK22" s="49"/>
    </row>
    <row r="23" spans="1:37" s="13" customFormat="1" ht="18" customHeight="1" x14ac:dyDescent="0.2">
      <c r="A23" s="31" t="s">
        <v>213</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t="s">
        <v>237</v>
      </c>
      <c r="AH23" s="31"/>
      <c r="AI23" s="31"/>
      <c r="AK23" s="12"/>
    </row>
    <row r="25" spans="1:37" s="13" customFormat="1" ht="18" customHeight="1" x14ac:dyDescent="0.2">
      <c r="A25" s="49"/>
      <c r="B25" s="31"/>
      <c r="C25" s="31"/>
      <c r="D25" s="31"/>
      <c r="E25" s="31"/>
      <c r="F25" s="31"/>
      <c r="G25" s="31"/>
      <c r="H25" s="31"/>
      <c r="I25" s="31"/>
      <c r="J25" s="31"/>
      <c r="K25" s="31"/>
      <c r="L25" s="31"/>
      <c r="M25" s="31"/>
      <c r="N25" s="31"/>
      <c r="O25" s="31"/>
      <c r="P25" s="31" t="s">
        <v>3</v>
      </c>
      <c r="Q25" s="31"/>
      <c r="R25" s="31"/>
      <c r="S25" s="31"/>
      <c r="T25" s="31"/>
      <c r="U25" s="31"/>
      <c r="V25" s="31"/>
      <c r="W25" s="31"/>
      <c r="X25" s="31"/>
      <c r="Y25" s="31"/>
      <c r="Z25" s="31"/>
      <c r="AA25" s="31"/>
      <c r="AB25" s="31"/>
      <c r="AC25" s="31"/>
      <c r="AD25" s="31"/>
      <c r="AE25" s="31"/>
      <c r="AF25" s="31"/>
      <c r="AG25" s="31"/>
      <c r="AH25" s="49"/>
      <c r="AI25" s="49"/>
    </row>
    <row r="27" spans="1:37" ht="18" customHeight="1" x14ac:dyDescent="0.2">
      <c r="B27" s="49" t="s">
        <v>191</v>
      </c>
      <c r="N27" s="27" t="s">
        <v>56</v>
      </c>
      <c r="O27" s="212">
        <f>交付申請額</f>
        <v>0</v>
      </c>
      <c r="P27" s="212"/>
      <c r="Q27" s="212"/>
      <c r="R27" s="212"/>
      <c r="S27" s="212"/>
      <c r="T27" s="212"/>
      <c r="U27" s="212"/>
      <c r="V27" s="31" t="s">
        <v>4</v>
      </c>
      <c r="W27" s="115"/>
      <c r="X27" s="115"/>
      <c r="Y27" s="115"/>
      <c r="Z27" s="115"/>
      <c r="AA27" s="115"/>
      <c r="AB27" s="115"/>
      <c r="AC27" s="115"/>
      <c r="AD27" s="115"/>
      <c r="AE27" s="115"/>
      <c r="AF27" s="115"/>
      <c r="AG27" s="115" t="s">
        <v>224</v>
      </c>
      <c r="AH27" s="115"/>
    </row>
    <row r="28" spans="1:37" ht="18" customHeight="1" x14ac:dyDescent="0.2">
      <c r="O28" s="115"/>
      <c r="P28" s="115"/>
      <c r="Q28" s="115"/>
      <c r="R28" s="115"/>
      <c r="S28" s="115"/>
      <c r="T28" s="115"/>
      <c r="U28" s="115"/>
      <c r="V28" s="115"/>
      <c r="W28" s="115"/>
      <c r="X28" s="115"/>
      <c r="Y28" s="115"/>
      <c r="Z28" s="115"/>
      <c r="AA28" s="115"/>
      <c r="AB28" s="115"/>
      <c r="AC28" s="115"/>
      <c r="AD28" s="115"/>
      <c r="AE28" s="115"/>
      <c r="AF28" s="115"/>
      <c r="AG28" s="115" t="s">
        <v>312</v>
      </c>
      <c r="AH28" s="115"/>
    </row>
    <row r="29" spans="1:37" ht="18" customHeight="1" x14ac:dyDescent="0.2">
      <c r="B29" s="49" t="s">
        <v>238</v>
      </c>
      <c r="N29" s="27" t="s">
        <v>56</v>
      </c>
      <c r="O29" s="212">
        <f>'9-1)精算額調書'!L37</f>
        <v>0</v>
      </c>
      <c r="P29" s="212"/>
      <c r="Q29" s="212"/>
      <c r="R29" s="212"/>
      <c r="S29" s="212"/>
      <c r="T29" s="212"/>
      <c r="U29" s="212"/>
      <c r="V29" s="31" t="s">
        <v>4</v>
      </c>
      <c r="AG29" s="49" t="s">
        <v>252</v>
      </c>
    </row>
    <row r="31" spans="1:37" ht="18" customHeight="1" x14ac:dyDescent="0.2">
      <c r="B31" s="49" t="s">
        <v>249</v>
      </c>
      <c r="N31" s="205" t="str">
        <f>着手日</f>
        <v>令和　年　月　日</v>
      </c>
      <c r="O31" s="205"/>
      <c r="P31" s="205"/>
      <c r="Q31" s="205"/>
      <c r="R31" s="205"/>
      <c r="S31" s="205"/>
      <c r="T31" s="205"/>
      <c r="U31" s="205"/>
      <c r="V31" s="205"/>
      <c r="W31" s="49" t="s">
        <v>43</v>
      </c>
      <c r="AG31" s="49" t="s">
        <v>251</v>
      </c>
    </row>
    <row r="32" spans="1:37" ht="18" customHeight="1" x14ac:dyDescent="0.2">
      <c r="N32" s="209" t="s">
        <v>239</v>
      </c>
      <c r="O32" s="209"/>
      <c r="P32" s="209"/>
      <c r="Q32" s="209"/>
      <c r="R32" s="209"/>
      <c r="S32" s="209"/>
      <c r="T32" s="209"/>
      <c r="U32" s="209"/>
      <c r="V32" s="209"/>
      <c r="W32" s="49" t="s">
        <v>250</v>
      </c>
      <c r="AG32" s="12" t="s">
        <v>37</v>
      </c>
    </row>
    <row r="34" spans="2:33" ht="18" customHeight="1" x14ac:dyDescent="0.2">
      <c r="B34" s="49" t="s">
        <v>125</v>
      </c>
    </row>
    <row r="35" spans="2:33" ht="18" customHeight="1" x14ac:dyDescent="0.2">
      <c r="C35" s="98" t="s">
        <v>140</v>
      </c>
      <c r="F35" s="49" t="s">
        <v>333</v>
      </c>
    </row>
    <row r="36" spans="2:33" ht="18" customHeight="1" x14ac:dyDescent="0.2">
      <c r="C36" s="98" t="s">
        <v>141</v>
      </c>
      <c r="F36" s="49" t="s">
        <v>334</v>
      </c>
    </row>
    <row r="37" spans="2:33" ht="18" customHeight="1" x14ac:dyDescent="0.2">
      <c r="C37" s="98" t="s">
        <v>142</v>
      </c>
      <c r="F37" s="49" t="s">
        <v>241</v>
      </c>
    </row>
    <row r="38" spans="2:33" ht="18" customHeight="1" x14ac:dyDescent="0.2">
      <c r="G38" s="49" t="s">
        <v>243</v>
      </c>
    </row>
    <row r="39" spans="2:33" ht="18" customHeight="1" x14ac:dyDescent="0.2">
      <c r="G39" s="49" t="s">
        <v>244</v>
      </c>
    </row>
    <row r="40" spans="2:33" ht="18" customHeight="1" x14ac:dyDescent="0.2">
      <c r="C40" s="98" t="s">
        <v>143</v>
      </c>
      <c r="F40" s="49" t="s">
        <v>242</v>
      </c>
    </row>
    <row r="41" spans="2:33" ht="18" customHeight="1" x14ac:dyDescent="0.2">
      <c r="G41" s="49" t="s">
        <v>245</v>
      </c>
    </row>
    <row r="42" spans="2:33" ht="18" customHeight="1" x14ac:dyDescent="0.2">
      <c r="G42" s="49" t="s">
        <v>246</v>
      </c>
    </row>
    <row r="43" spans="2:33" ht="18" customHeight="1" x14ac:dyDescent="0.2">
      <c r="C43" s="98" t="s">
        <v>248</v>
      </c>
      <c r="F43" s="49" t="s">
        <v>247</v>
      </c>
    </row>
    <row r="45" spans="2:33" ht="19" customHeight="1" x14ac:dyDescent="0.2">
      <c r="B45" s="162" t="s">
        <v>30</v>
      </c>
      <c r="C45" s="168" t="s">
        <v>25</v>
      </c>
      <c r="D45" s="168"/>
      <c r="E45" s="168"/>
      <c r="F45" s="168"/>
      <c r="G45" s="201">
        <f>'1)交付申請書'!G39</f>
        <v>0</v>
      </c>
      <c r="H45" s="202"/>
      <c r="I45" s="202"/>
      <c r="J45" s="202"/>
      <c r="K45" s="202"/>
      <c r="L45" s="202"/>
      <c r="M45" s="202"/>
      <c r="N45" s="202"/>
      <c r="O45" s="202"/>
      <c r="P45" s="203"/>
      <c r="R45" s="162" t="s">
        <v>31</v>
      </c>
      <c r="S45" s="168" t="s">
        <v>25</v>
      </c>
      <c r="T45" s="168"/>
      <c r="U45" s="168"/>
      <c r="V45" s="168"/>
      <c r="W45" s="201">
        <f>'1)交付申請書'!W39</f>
        <v>0</v>
      </c>
      <c r="X45" s="202"/>
      <c r="Y45" s="202"/>
      <c r="Z45" s="202"/>
      <c r="AA45" s="202"/>
      <c r="AB45" s="202"/>
      <c r="AC45" s="202"/>
      <c r="AD45" s="202"/>
      <c r="AE45" s="202"/>
      <c r="AF45" s="203"/>
      <c r="AG45" s="49" t="s">
        <v>42</v>
      </c>
    </row>
    <row r="46" spans="2:33" ht="19" customHeight="1" x14ac:dyDescent="0.2">
      <c r="B46" s="163"/>
      <c r="C46" s="165" t="s">
        <v>20</v>
      </c>
      <c r="D46" s="166"/>
      <c r="E46" s="166"/>
      <c r="F46" s="167"/>
      <c r="G46" s="201">
        <f>'1)交付申請書'!G40</f>
        <v>0</v>
      </c>
      <c r="H46" s="202"/>
      <c r="I46" s="202"/>
      <c r="J46" s="202"/>
      <c r="K46" s="202"/>
      <c r="L46" s="202"/>
      <c r="M46" s="202"/>
      <c r="N46" s="202"/>
      <c r="O46" s="202"/>
      <c r="P46" s="203"/>
      <c r="R46" s="163"/>
      <c r="S46" s="165" t="s">
        <v>20</v>
      </c>
      <c r="T46" s="166"/>
      <c r="U46" s="166"/>
      <c r="V46" s="167"/>
      <c r="W46" s="201">
        <f>'1)交付申請書'!W40</f>
        <v>0</v>
      </c>
      <c r="X46" s="202"/>
      <c r="Y46" s="202"/>
      <c r="Z46" s="202"/>
      <c r="AA46" s="202"/>
      <c r="AB46" s="202"/>
      <c r="AC46" s="202"/>
      <c r="AD46" s="202"/>
      <c r="AE46" s="202"/>
      <c r="AF46" s="203"/>
      <c r="AG46" s="49" t="s">
        <v>42</v>
      </c>
    </row>
    <row r="47" spans="2:33" ht="19" customHeight="1" x14ac:dyDescent="0.2">
      <c r="B47" s="163"/>
      <c r="C47" s="168" t="s">
        <v>26</v>
      </c>
      <c r="D47" s="168"/>
      <c r="E47" s="168"/>
      <c r="F47" s="168"/>
      <c r="G47" s="201">
        <f>'1)交付申請書'!G41</f>
        <v>0</v>
      </c>
      <c r="H47" s="202"/>
      <c r="I47" s="202"/>
      <c r="J47" s="202"/>
      <c r="K47" s="202"/>
      <c r="L47" s="202"/>
      <c r="M47" s="202"/>
      <c r="N47" s="202"/>
      <c r="O47" s="202"/>
      <c r="P47" s="203"/>
      <c r="R47" s="163"/>
      <c r="S47" s="168" t="s">
        <v>26</v>
      </c>
      <c r="T47" s="168"/>
      <c r="U47" s="168"/>
      <c r="V47" s="168"/>
      <c r="W47" s="201">
        <f>'1)交付申請書'!W41</f>
        <v>0</v>
      </c>
      <c r="X47" s="202"/>
      <c r="Y47" s="202"/>
      <c r="Z47" s="202"/>
      <c r="AA47" s="202"/>
      <c r="AB47" s="202"/>
      <c r="AC47" s="202"/>
      <c r="AD47" s="202"/>
      <c r="AE47" s="202"/>
      <c r="AF47" s="203"/>
      <c r="AG47" s="49" t="s">
        <v>42</v>
      </c>
    </row>
    <row r="48" spans="2:33" ht="19" customHeight="1" x14ac:dyDescent="0.2">
      <c r="B48" s="163"/>
      <c r="C48" s="168" t="s">
        <v>21</v>
      </c>
      <c r="D48" s="168"/>
      <c r="E48" s="168"/>
      <c r="F48" s="168"/>
      <c r="G48" s="201">
        <f>'1)交付申請書'!G42</f>
        <v>0</v>
      </c>
      <c r="H48" s="202"/>
      <c r="I48" s="202"/>
      <c r="J48" s="202"/>
      <c r="K48" s="202"/>
      <c r="L48" s="202"/>
      <c r="M48" s="202"/>
      <c r="N48" s="202"/>
      <c r="O48" s="202"/>
      <c r="P48" s="203"/>
      <c r="R48" s="163"/>
      <c r="S48" s="168" t="s">
        <v>21</v>
      </c>
      <c r="T48" s="168"/>
      <c r="U48" s="168"/>
      <c r="V48" s="168"/>
      <c r="W48" s="201">
        <f>'1)交付申請書'!W42</f>
        <v>0</v>
      </c>
      <c r="X48" s="202"/>
      <c r="Y48" s="202"/>
      <c r="Z48" s="202"/>
      <c r="AA48" s="202"/>
      <c r="AB48" s="202"/>
      <c r="AC48" s="202"/>
      <c r="AD48" s="202"/>
      <c r="AE48" s="202"/>
      <c r="AF48" s="203"/>
      <c r="AG48" s="49" t="s">
        <v>42</v>
      </c>
    </row>
    <row r="49" spans="1:33" ht="19" customHeight="1" x14ac:dyDescent="0.2">
      <c r="B49" s="163"/>
      <c r="C49" s="168" t="s">
        <v>23</v>
      </c>
      <c r="D49" s="168"/>
      <c r="E49" s="168"/>
      <c r="F49" s="168"/>
      <c r="G49" s="201">
        <f>'1)交付申請書'!G43</f>
        <v>0</v>
      </c>
      <c r="H49" s="202"/>
      <c r="I49" s="202"/>
      <c r="J49" s="202"/>
      <c r="K49" s="202"/>
      <c r="L49" s="202"/>
      <c r="M49" s="202"/>
      <c r="N49" s="202"/>
      <c r="O49" s="202"/>
      <c r="P49" s="203"/>
      <c r="R49" s="163"/>
      <c r="S49" s="168" t="s">
        <v>23</v>
      </c>
      <c r="T49" s="168"/>
      <c r="U49" s="168"/>
      <c r="V49" s="168"/>
      <c r="W49" s="201">
        <f>'1)交付申請書'!W43</f>
        <v>0</v>
      </c>
      <c r="X49" s="202"/>
      <c r="Y49" s="202"/>
      <c r="Z49" s="202"/>
      <c r="AA49" s="202"/>
      <c r="AB49" s="202"/>
      <c r="AC49" s="202"/>
      <c r="AD49" s="202"/>
      <c r="AE49" s="202"/>
      <c r="AF49" s="203"/>
      <c r="AG49" s="49" t="s">
        <v>42</v>
      </c>
    </row>
    <row r="50" spans="1:33" ht="19" customHeight="1" x14ac:dyDescent="0.2">
      <c r="B50" s="164"/>
      <c r="C50" s="168" t="s">
        <v>22</v>
      </c>
      <c r="D50" s="168"/>
      <c r="E50" s="168"/>
      <c r="F50" s="168"/>
      <c r="G50" s="201">
        <f>'1)交付申請書'!G44</f>
        <v>0</v>
      </c>
      <c r="H50" s="202"/>
      <c r="I50" s="202"/>
      <c r="J50" s="202"/>
      <c r="K50" s="202"/>
      <c r="L50" s="202"/>
      <c r="M50" s="202"/>
      <c r="N50" s="202"/>
      <c r="O50" s="202"/>
      <c r="P50" s="203"/>
      <c r="R50" s="164"/>
      <c r="S50" s="168" t="s">
        <v>22</v>
      </c>
      <c r="T50" s="168"/>
      <c r="U50" s="168"/>
      <c r="V50" s="168"/>
      <c r="W50" s="201">
        <f>'1)交付申請書'!W44</f>
        <v>0</v>
      </c>
      <c r="X50" s="202"/>
      <c r="Y50" s="202"/>
      <c r="Z50" s="202"/>
      <c r="AA50" s="202"/>
      <c r="AB50" s="202"/>
      <c r="AC50" s="202"/>
      <c r="AD50" s="202"/>
      <c r="AE50" s="202"/>
      <c r="AF50" s="203"/>
      <c r="AG50" s="49" t="s">
        <v>42</v>
      </c>
    </row>
    <row r="52" spans="1:33" ht="18" customHeight="1" x14ac:dyDescent="0.2">
      <c r="A52" s="49" t="s">
        <v>395</v>
      </c>
      <c r="B52" s="49" t="s">
        <v>396</v>
      </c>
      <c r="C52" s="49" t="s">
        <v>397</v>
      </c>
      <c r="D52" s="49" t="s">
        <v>390</v>
      </c>
      <c r="E52" s="49" t="s">
        <v>398</v>
      </c>
    </row>
    <row r="53" spans="1:33" ht="18" customHeight="1" x14ac:dyDescent="0.2">
      <c r="A53" s="49">
        <f>X8</f>
        <v>0</v>
      </c>
      <c r="B53" s="49" t="str">
        <f>実績報告日</f>
        <v>令和　年　月　日</v>
      </c>
      <c r="C53" s="49">
        <f>精算額</f>
        <v>0</v>
      </c>
      <c r="D53" s="49" t="str">
        <f>N31</f>
        <v>令和　年　月　日</v>
      </c>
      <c r="E53" s="49" t="str">
        <f>N32</f>
        <v>令和　年　月　日</v>
      </c>
    </row>
  </sheetData>
  <mergeCells count="42">
    <mergeCell ref="O29:U29"/>
    <mergeCell ref="N32:V32"/>
    <mergeCell ref="N31:V31"/>
    <mergeCell ref="W48:AF48"/>
    <mergeCell ref="C49:F49"/>
    <mergeCell ref="G49:P49"/>
    <mergeCell ref="S49:V49"/>
    <mergeCell ref="W49:AF49"/>
    <mergeCell ref="W50:AF50"/>
    <mergeCell ref="W45:AF45"/>
    <mergeCell ref="C46:F46"/>
    <mergeCell ref="G46:P46"/>
    <mergeCell ref="S46:V46"/>
    <mergeCell ref="W46:AF46"/>
    <mergeCell ref="C47:F47"/>
    <mergeCell ref="G47:P47"/>
    <mergeCell ref="S47:V47"/>
    <mergeCell ref="W47:AF47"/>
    <mergeCell ref="B45:B50"/>
    <mergeCell ref="C45:F45"/>
    <mergeCell ref="G45:P45"/>
    <mergeCell ref="R45:R50"/>
    <mergeCell ref="S45:V45"/>
    <mergeCell ref="C48:F48"/>
    <mergeCell ref="G48:P48"/>
    <mergeCell ref="S48:V48"/>
    <mergeCell ref="C50:F50"/>
    <mergeCell ref="G50:P50"/>
    <mergeCell ref="S50:V50"/>
    <mergeCell ref="O27:U27"/>
    <mergeCell ref="X8:AF8"/>
    <mergeCell ref="X9:AF9"/>
    <mergeCell ref="X13:AD13"/>
    <mergeCell ref="O14:T14"/>
    <mergeCell ref="V14:AF14"/>
    <mergeCell ref="O15:T15"/>
    <mergeCell ref="V15:AF15"/>
    <mergeCell ref="O16:T16"/>
    <mergeCell ref="V16:AF16"/>
    <mergeCell ref="I19:AC19"/>
    <mergeCell ref="L22:M22"/>
    <mergeCell ref="O22:Q22"/>
  </mergeCells>
  <phoneticPr fontId="4"/>
  <dataValidations count="1">
    <dataValidation imeMode="off" allowBlank="1" showInputMessage="1" showErrorMessage="1" sqref="D22 F22 O22 H22" xr:uid="{00000000-0002-0000-0F00-000000000000}"/>
  </dataValidations>
  <hyperlinks>
    <hyperlink ref="B5" r:id="rId1" xr:uid="{00000000-0004-0000-0F00-000000000000}"/>
  </hyperlinks>
  <pageMargins left="0.70866141732283472" right="0.70866141732283472" top="0.74803149606299213" bottom="0.74803149606299213" header="0.31496062992125984" footer="0.31496062992125984"/>
  <pageSetup paperSize="9" scale="97" orientation="portrait" blackAndWhite="1"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1:L59"/>
  <sheetViews>
    <sheetView showZeros="0" view="pageBreakPreview" zoomScale="60" zoomScaleNormal="55" workbookViewId="0">
      <selection activeCell="V10" sqref="V10:AF10"/>
    </sheetView>
  </sheetViews>
  <sheetFormatPr defaultColWidth="8.90625" defaultRowHeight="13" x14ac:dyDescent="0.2"/>
  <cols>
    <col min="1" max="1" width="6.08984375" style="37" customWidth="1"/>
    <col min="2" max="2" width="32.36328125" style="37" customWidth="1"/>
    <col min="3" max="3" width="24.81640625" style="37" customWidth="1"/>
    <col min="4" max="4" width="18.90625" style="37" customWidth="1"/>
    <col min="5" max="5" width="17.08984375" style="37" customWidth="1"/>
    <col min="6" max="6" width="18.7265625" style="37" customWidth="1"/>
    <col min="7" max="12" width="17.08984375" style="37" customWidth="1"/>
    <col min="13" max="254" width="8.90625" style="37"/>
    <col min="255" max="255" width="6.08984375" style="37" customWidth="1"/>
    <col min="256" max="256" width="14.1796875" style="37" customWidth="1"/>
    <col min="257" max="257" width="48.08984375" style="37" customWidth="1"/>
    <col min="258" max="258" width="28.36328125" style="37" customWidth="1"/>
    <col min="259" max="259" width="27.08984375" style="37" customWidth="1"/>
    <col min="260" max="261" width="17.08984375" style="37" customWidth="1"/>
    <col min="262" max="262" width="17.1796875" style="37" customWidth="1"/>
    <col min="263" max="266" width="17.08984375" style="37" customWidth="1"/>
    <col min="267" max="510" width="8.90625" style="37"/>
    <col min="511" max="511" width="6.08984375" style="37" customWidth="1"/>
    <col min="512" max="512" width="14.1796875" style="37" customWidth="1"/>
    <col min="513" max="513" width="48.08984375" style="37" customWidth="1"/>
    <col min="514" max="514" width="28.36328125" style="37" customWidth="1"/>
    <col min="515" max="515" width="27.08984375" style="37" customWidth="1"/>
    <col min="516" max="517" width="17.08984375" style="37" customWidth="1"/>
    <col min="518" max="518" width="17.1796875" style="37" customWidth="1"/>
    <col min="519" max="522" width="17.08984375" style="37" customWidth="1"/>
    <col min="523" max="766" width="8.90625" style="37"/>
    <col min="767" max="767" width="6.08984375" style="37" customWidth="1"/>
    <col min="768" max="768" width="14.1796875" style="37" customWidth="1"/>
    <col min="769" max="769" width="48.08984375" style="37" customWidth="1"/>
    <col min="770" max="770" width="28.36328125" style="37" customWidth="1"/>
    <col min="771" max="771" width="27.08984375" style="37" customWidth="1"/>
    <col min="772" max="773" width="17.08984375" style="37" customWidth="1"/>
    <col min="774" max="774" width="17.1796875" style="37" customWidth="1"/>
    <col min="775" max="778" width="17.08984375" style="37" customWidth="1"/>
    <col min="779" max="1022" width="8.90625" style="37"/>
    <col min="1023" max="1023" width="6.08984375" style="37" customWidth="1"/>
    <col min="1024" max="1024" width="14.1796875" style="37" customWidth="1"/>
    <col min="1025" max="1025" width="48.08984375" style="37" customWidth="1"/>
    <col min="1026" max="1026" width="28.36328125" style="37" customWidth="1"/>
    <col min="1027" max="1027" width="27.08984375" style="37" customWidth="1"/>
    <col min="1028" max="1029" width="17.08984375" style="37" customWidth="1"/>
    <col min="1030" max="1030" width="17.1796875" style="37" customWidth="1"/>
    <col min="1031" max="1034" width="17.08984375" style="37" customWidth="1"/>
    <col min="1035" max="1278" width="8.90625" style="37"/>
    <col min="1279" max="1279" width="6.08984375" style="37" customWidth="1"/>
    <col min="1280" max="1280" width="14.1796875" style="37" customWidth="1"/>
    <col min="1281" max="1281" width="48.08984375" style="37" customWidth="1"/>
    <col min="1282" max="1282" width="28.36328125" style="37" customWidth="1"/>
    <col min="1283" max="1283" width="27.08984375" style="37" customWidth="1"/>
    <col min="1284" max="1285" width="17.08984375" style="37" customWidth="1"/>
    <col min="1286" max="1286" width="17.1796875" style="37" customWidth="1"/>
    <col min="1287" max="1290" width="17.08984375" style="37" customWidth="1"/>
    <col min="1291" max="1534" width="8.90625" style="37"/>
    <col min="1535" max="1535" width="6.08984375" style="37" customWidth="1"/>
    <col min="1536" max="1536" width="14.1796875" style="37" customWidth="1"/>
    <col min="1537" max="1537" width="48.08984375" style="37" customWidth="1"/>
    <col min="1538" max="1538" width="28.36328125" style="37" customWidth="1"/>
    <col min="1539" max="1539" width="27.08984375" style="37" customWidth="1"/>
    <col min="1540" max="1541" width="17.08984375" style="37" customWidth="1"/>
    <col min="1542" max="1542" width="17.1796875" style="37" customWidth="1"/>
    <col min="1543" max="1546" width="17.08984375" style="37" customWidth="1"/>
    <col min="1547" max="1790" width="8.90625" style="37"/>
    <col min="1791" max="1791" width="6.08984375" style="37" customWidth="1"/>
    <col min="1792" max="1792" width="14.1796875" style="37" customWidth="1"/>
    <col min="1793" max="1793" width="48.08984375" style="37" customWidth="1"/>
    <col min="1794" max="1794" width="28.36328125" style="37" customWidth="1"/>
    <col min="1795" max="1795" width="27.08984375" style="37" customWidth="1"/>
    <col min="1796" max="1797" width="17.08984375" style="37" customWidth="1"/>
    <col min="1798" max="1798" width="17.1796875" style="37" customWidth="1"/>
    <col min="1799" max="1802" width="17.08984375" style="37" customWidth="1"/>
    <col min="1803" max="2046" width="8.90625" style="37"/>
    <col min="2047" max="2047" width="6.08984375" style="37" customWidth="1"/>
    <col min="2048" max="2048" width="14.1796875" style="37" customWidth="1"/>
    <col min="2049" max="2049" width="48.08984375" style="37" customWidth="1"/>
    <col min="2050" max="2050" width="28.36328125" style="37" customWidth="1"/>
    <col min="2051" max="2051" width="27.08984375" style="37" customWidth="1"/>
    <col min="2052" max="2053" width="17.08984375" style="37" customWidth="1"/>
    <col min="2054" max="2054" width="17.1796875" style="37" customWidth="1"/>
    <col min="2055" max="2058" width="17.08984375" style="37" customWidth="1"/>
    <col min="2059" max="2302" width="8.90625" style="37"/>
    <col min="2303" max="2303" width="6.08984375" style="37" customWidth="1"/>
    <col min="2304" max="2304" width="14.1796875" style="37" customWidth="1"/>
    <col min="2305" max="2305" width="48.08984375" style="37" customWidth="1"/>
    <col min="2306" max="2306" width="28.36328125" style="37" customWidth="1"/>
    <col min="2307" max="2307" width="27.08984375" style="37" customWidth="1"/>
    <col min="2308" max="2309" width="17.08984375" style="37" customWidth="1"/>
    <col min="2310" max="2310" width="17.1796875" style="37" customWidth="1"/>
    <col min="2311" max="2314" width="17.08984375" style="37" customWidth="1"/>
    <col min="2315" max="2558" width="8.90625" style="37"/>
    <col min="2559" max="2559" width="6.08984375" style="37" customWidth="1"/>
    <col min="2560" max="2560" width="14.1796875" style="37" customWidth="1"/>
    <col min="2561" max="2561" width="48.08984375" style="37" customWidth="1"/>
    <col min="2562" max="2562" width="28.36328125" style="37" customWidth="1"/>
    <col min="2563" max="2563" width="27.08984375" style="37" customWidth="1"/>
    <col min="2564" max="2565" width="17.08984375" style="37" customWidth="1"/>
    <col min="2566" max="2566" width="17.1796875" style="37" customWidth="1"/>
    <col min="2567" max="2570" width="17.08984375" style="37" customWidth="1"/>
    <col min="2571" max="2814" width="8.90625" style="37"/>
    <col min="2815" max="2815" width="6.08984375" style="37" customWidth="1"/>
    <col min="2816" max="2816" width="14.1796875" style="37" customWidth="1"/>
    <col min="2817" max="2817" width="48.08984375" style="37" customWidth="1"/>
    <col min="2818" max="2818" width="28.36328125" style="37" customWidth="1"/>
    <col min="2819" max="2819" width="27.08984375" style="37" customWidth="1"/>
    <col min="2820" max="2821" width="17.08984375" style="37" customWidth="1"/>
    <col min="2822" max="2822" width="17.1796875" style="37" customWidth="1"/>
    <col min="2823" max="2826" width="17.08984375" style="37" customWidth="1"/>
    <col min="2827" max="3070" width="8.90625" style="37"/>
    <col min="3071" max="3071" width="6.08984375" style="37" customWidth="1"/>
    <col min="3072" max="3072" width="14.1796875" style="37" customWidth="1"/>
    <col min="3073" max="3073" width="48.08984375" style="37" customWidth="1"/>
    <col min="3074" max="3074" width="28.36328125" style="37" customWidth="1"/>
    <col min="3075" max="3075" width="27.08984375" style="37" customWidth="1"/>
    <col min="3076" max="3077" width="17.08984375" style="37" customWidth="1"/>
    <col min="3078" max="3078" width="17.1796875" style="37" customWidth="1"/>
    <col min="3079" max="3082" width="17.08984375" style="37" customWidth="1"/>
    <col min="3083" max="3326" width="8.90625" style="37"/>
    <col min="3327" max="3327" width="6.08984375" style="37" customWidth="1"/>
    <col min="3328" max="3328" width="14.1796875" style="37" customWidth="1"/>
    <col min="3329" max="3329" width="48.08984375" style="37" customWidth="1"/>
    <col min="3330" max="3330" width="28.36328125" style="37" customWidth="1"/>
    <col min="3331" max="3331" width="27.08984375" style="37" customWidth="1"/>
    <col min="3332" max="3333" width="17.08984375" style="37" customWidth="1"/>
    <col min="3334" max="3334" width="17.1796875" style="37" customWidth="1"/>
    <col min="3335" max="3338" width="17.08984375" style="37" customWidth="1"/>
    <col min="3339" max="3582" width="8.90625" style="37"/>
    <col min="3583" max="3583" width="6.08984375" style="37" customWidth="1"/>
    <col min="3584" max="3584" width="14.1796875" style="37" customWidth="1"/>
    <col min="3585" max="3585" width="48.08984375" style="37" customWidth="1"/>
    <col min="3586" max="3586" width="28.36328125" style="37" customWidth="1"/>
    <col min="3587" max="3587" width="27.08984375" style="37" customWidth="1"/>
    <col min="3588" max="3589" width="17.08984375" style="37" customWidth="1"/>
    <col min="3590" max="3590" width="17.1796875" style="37" customWidth="1"/>
    <col min="3591" max="3594" width="17.08984375" style="37" customWidth="1"/>
    <col min="3595" max="3838" width="8.90625" style="37"/>
    <col min="3839" max="3839" width="6.08984375" style="37" customWidth="1"/>
    <col min="3840" max="3840" width="14.1796875" style="37" customWidth="1"/>
    <col min="3841" max="3841" width="48.08984375" style="37" customWidth="1"/>
    <col min="3842" max="3842" width="28.36328125" style="37" customWidth="1"/>
    <col min="3843" max="3843" width="27.08984375" style="37" customWidth="1"/>
    <col min="3844" max="3845" width="17.08984375" style="37" customWidth="1"/>
    <col min="3846" max="3846" width="17.1796875" style="37" customWidth="1"/>
    <col min="3847" max="3850" width="17.08984375" style="37" customWidth="1"/>
    <col min="3851" max="4094" width="8.90625" style="37"/>
    <col min="4095" max="4095" width="6.08984375" style="37" customWidth="1"/>
    <col min="4096" max="4096" width="14.1796875" style="37" customWidth="1"/>
    <col min="4097" max="4097" width="48.08984375" style="37" customWidth="1"/>
    <col min="4098" max="4098" width="28.36328125" style="37" customWidth="1"/>
    <col min="4099" max="4099" width="27.08984375" style="37" customWidth="1"/>
    <col min="4100" max="4101" width="17.08984375" style="37" customWidth="1"/>
    <col min="4102" max="4102" width="17.1796875" style="37" customWidth="1"/>
    <col min="4103" max="4106" width="17.08984375" style="37" customWidth="1"/>
    <col min="4107" max="4350" width="8.90625" style="37"/>
    <col min="4351" max="4351" width="6.08984375" style="37" customWidth="1"/>
    <col min="4352" max="4352" width="14.1796875" style="37" customWidth="1"/>
    <col min="4353" max="4353" width="48.08984375" style="37" customWidth="1"/>
    <col min="4354" max="4354" width="28.36328125" style="37" customWidth="1"/>
    <col min="4355" max="4355" width="27.08984375" style="37" customWidth="1"/>
    <col min="4356" max="4357" width="17.08984375" style="37" customWidth="1"/>
    <col min="4358" max="4358" width="17.1796875" style="37" customWidth="1"/>
    <col min="4359" max="4362" width="17.08984375" style="37" customWidth="1"/>
    <col min="4363" max="4606" width="8.90625" style="37"/>
    <col min="4607" max="4607" width="6.08984375" style="37" customWidth="1"/>
    <col min="4608" max="4608" width="14.1796875" style="37" customWidth="1"/>
    <col min="4609" max="4609" width="48.08984375" style="37" customWidth="1"/>
    <col min="4610" max="4610" width="28.36328125" style="37" customWidth="1"/>
    <col min="4611" max="4611" width="27.08984375" style="37" customWidth="1"/>
    <col min="4612" max="4613" width="17.08984375" style="37" customWidth="1"/>
    <col min="4614" max="4614" width="17.1796875" style="37" customWidth="1"/>
    <col min="4615" max="4618" width="17.08984375" style="37" customWidth="1"/>
    <col min="4619" max="4862" width="8.90625" style="37"/>
    <col min="4863" max="4863" width="6.08984375" style="37" customWidth="1"/>
    <col min="4864" max="4864" width="14.1796875" style="37" customWidth="1"/>
    <col min="4865" max="4865" width="48.08984375" style="37" customWidth="1"/>
    <col min="4866" max="4866" width="28.36328125" style="37" customWidth="1"/>
    <col min="4867" max="4867" width="27.08984375" style="37" customWidth="1"/>
    <col min="4868" max="4869" width="17.08984375" style="37" customWidth="1"/>
    <col min="4870" max="4870" width="17.1796875" style="37" customWidth="1"/>
    <col min="4871" max="4874" width="17.08984375" style="37" customWidth="1"/>
    <col min="4875" max="5118" width="8.90625" style="37"/>
    <col min="5119" max="5119" width="6.08984375" style="37" customWidth="1"/>
    <col min="5120" max="5120" width="14.1796875" style="37" customWidth="1"/>
    <col min="5121" max="5121" width="48.08984375" style="37" customWidth="1"/>
    <col min="5122" max="5122" width="28.36328125" style="37" customWidth="1"/>
    <col min="5123" max="5123" width="27.08984375" style="37" customWidth="1"/>
    <col min="5124" max="5125" width="17.08984375" style="37" customWidth="1"/>
    <col min="5126" max="5126" width="17.1796875" style="37" customWidth="1"/>
    <col min="5127" max="5130" width="17.08984375" style="37" customWidth="1"/>
    <col min="5131" max="5374" width="8.90625" style="37"/>
    <col min="5375" max="5375" width="6.08984375" style="37" customWidth="1"/>
    <col min="5376" max="5376" width="14.1796875" style="37" customWidth="1"/>
    <col min="5377" max="5377" width="48.08984375" style="37" customWidth="1"/>
    <col min="5378" max="5378" width="28.36328125" style="37" customWidth="1"/>
    <col min="5379" max="5379" width="27.08984375" style="37" customWidth="1"/>
    <col min="5380" max="5381" width="17.08984375" style="37" customWidth="1"/>
    <col min="5382" max="5382" width="17.1796875" style="37" customWidth="1"/>
    <col min="5383" max="5386" width="17.08984375" style="37" customWidth="1"/>
    <col min="5387" max="5630" width="8.90625" style="37"/>
    <col min="5631" max="5631" width="6.08984375" style="37" customWidth="1"/>
    <col min="5632" max="5632" width="14.1796875" style="37" customWidth="1"/>
    <col min="5633" max="5633" width="48.08984375" style="37" customWidth="1"/>
    <col min="5634" max="5634" width="28.36328125" style="37" customWidth="1"/>
    <col min="5635" max="5635" width="27.08984375" style="37" customWidth="1"/>
    <col min="5636" max="5637" width="17.08984375" style="37" customWidth="1"/>
    <col min="5638" max="5638" width="17.1796875" style="37" customWidth="1"/>
    <col min="5639" max="5642" width="17.08984375" style="37" customWidth="1"/>
    <col min="5643" max="5886" width="8.90625" style="37"/>
    <col min="5887" max="5887" width="6.08984375" style="37" customWidth="1"/>
    <col min="5888" max="5888" width="14.1796875" style="37" customWidth="1"/>
    <col min="5889" max="5889" width="48.08984375" style="37" customWidth="1"/>
    <col min="5890" max="5890" width="28.36328125" style="37" customWidth="1"/>
    <col min="5891" max="5891" width="27.08984375" style="37" customWidth="1"/>
    <col min="5892" max="5893" width="17.08984375" style="37" customWidth="1"/>
    <col min="5894" max="5894" width="17.1796875" style="37" customWidth="1"/>
    <col min="5895" max="5898" width="17.08984375" style="37" customWidth="1"/>
    <col min="5899" max="6142" width="8.90625" style="37"/>
    <col min="6143" max="6143" width="6.08984375" style="37" customWidth="1"/>
    <col min="6144" max="6144" width="14.1796875" style="37" customWidth="1"/>
    <col min="6145" max="6145" width="48.08984375" style="37" customWidth="1"/>
    <col min="6146" max="6146" width="28.36328125" style="37" customWidth="1"/>
    <col min="6147" max="6147" width="27.08984375" style="37" customWidth="1"/>
    <col min="6148" max="6149" width="17.08984375" style="37" customWidth="1"/>
    <col min="6150" max="6150" width="17.1796875" style="37" customWidth="1"/>
    <col min="6151" max="6154" width="17.08984375" style="37" customWidth="1"/>
    <col min="6155" max="6398" width="8.90625" style="37"/>
    <col min="6399" max="6399" width="6.08984375" style="37" customWidth="1"/>
    <col min="6400" max="6400" width="14.1796875" style="37" customWidth="1"/>
    <col min="6401" max="6401" width="48.08984375" style="37" customWidth="1"/>
    <col min="6402" max="6402" width="28.36328125" style="37" customWidth="1"/>
    <col min="6403" max="6403" width="27.08984375" style="37" customWidth="1"/>
    <col min="6404" max="6405" width="17.08984375" style="37" customWidth="1"/>
    <col min="6406" max="6406" width="17.1796875" style="37" customWidth="1"/>
    <col min="6407" max="6410" width="17.08984375" style="37" customWidth="1"/>
    <col min="6411" max="6654" width="8.90625" style="37"/>
    <col min="6655" max="6655" width="6.08984375" style="37" customWidth="1"/>
    <col min="6656" max="6656" width="14.1796875" style="37" customWidth="1"/>
    <col min="6657" max="6657" width="48.08984375" style="37" customWidth="1"/>
    <col min="6658" max="6658" width="28.36328125" style="37" customWidth="1"/>
    <col min="6659" max="6659" width="27.08984375" style="37" customWidth="1"/>
    <col min="6660" max="6661" width="17.08984375" style="37" customWidth="1"/>
    <col min="6662" max="6662" width="17.1796875" style="37" customWidth="1"/>
    <col min="6663" max="6666" width="17.08984375" style="37" customWidth="1"/>
    <col min="6667" max="6910" width="8.90625" style="37"/>
    <col min="6911" max="6911" width="6.08984375" style="37" customWidth="1"/>
    <col min="6912" max="6912" width="14.1796875" style="37" customWidth="1"/>
    <col min="6913" max="6913" width="48.08984375" style="37" customWidth="1"/>
    <col min="6914" max="6914" width="28.36328125" style="37" customWidth="1"/>
    <col min="6915" max="6915" width="27.08984375" style="37" customWidth="1"/>
    <col min="6916" max="6917" width="17.08984375" style="37" customWidth="1"/>
    <col min="6918" max="6918" width="17.1796875" style="37" customWidth="1"/>
    <col min="6919" max="6922" width="17.08984375" style="37" customWidth="1"/>
    <col min="6923" max="7166" width="8.90625" style="37"/>
    <col min="7167" max="7167" width="6.08984375" style="37" customWidth="1"/>
    <col min="7168" max="7168" width="14.1796875" style="37" customWidth="1"/>
    <col min="7169" max="7169" width="48.08984375" style="37" customWidth="1"/>
    <col min="7170" max="7170" width="28.36328125" style="37" customWidth="1"/>
    <col min="7171" max="7171" width="27.08984375" style="37" customWidth="1"/>
    <col min="7172" max="7173" width="17.08984375" style="37" customWidth="1"/>
    <col min="7174" max="7174" width="17.1796875" style="37" customWidth="1"/>
    <col min="7175" max="7178" width="17.08984375" style="37" customWidth="1"/>
    <col min="7179" max="7422" width="8.90625" style="37"/>
    <col min="7423" max="7423" width="6.08984375" style="37" customWidth="1"/>
    <col min="7424" max="7424" width="14.1796875" style="37" customWidth="1"/>
    <col min="7425" max="7425" width="48.08984375" style="37" customWidth="1"/>
    <col min="7426" max="7426" width="28.36328125" style="37" customWidth="1"/>
    <col min="7427" max="7427" width="27.08984375" style="37" customWidth="1"/>
    <col min="7428" max="7429" width="17.08984375" style="37" customWidth="1"/>
    <col min="7430" max="7430" width="17.1796875" style="37" customWidth="1"/>
    <col min="7431" max="7434" width="17.08984375" style="37" customWidth="1"/>
    <col min="7435" max="7678" width="8.90625" style="37"/>
    <col min="7679" max="7679" width="6.08984375" style="37" customWidth="1"/>
    <col min="7680" max="7680" width="14.1796875" style="37" customWidth="1"/>
    <col min="7681" max="7681" width="48.08984375" style="37" customWidth="1"/>
    <col min="7682" max="7682" width="28.36328125" style="37" customWidth="1"/>
    <col min="7683" max="7683" width="27.08984375" style="37" customWidth="1"/>
    <col min="7684" max="7685" width="17.08984375" style="37" customWidth="1"/>
    <col min="7686" max="7686" width="17.1796875" style="37" customWidth="1"/>
    <col min="7687" max="7690" width="17.08984375" style="37" customWidth="1"/>
    <col min="7691" max="7934" width="8.90625" style="37"/>
    <col min="7935" max="7935" width="6.08984375" style="37" customWidth="1"/>
    <col min="7936" max="7936" width="14.1796875" style="37" customWidth="1"/>
    <col min="7937" max="7937" width="48.08984375" style="37" customWidth="1"/>
    <col min="7938" max="7938" width="28.36328125" style="37" customWidth="1"/>
    <col min="7939" max="7939" width="27.08984375" style="37" customWidth="1"/>
    <col min="7940" max="7941" width="17.08984375" style="37" customWidth="1"/>
    <col min="7942" max="7942" width="17.1796875" style="37" customWidth="1"/>
    <col min="7943" max="7946" width="17.08984375" style="37" customWidth="1"/>
    <col min="7947" max="8190" width="8.90625" style="37"/>
    <col min="8191" max="8191" width="6.08984375" style="37" customWidth="1"/>
    <col min="8192" max="8192" width="14.1796875" style="37" customWidth="1"/>
    <col min="8193" max="8193" width="48.08984375" style="37" customWidth="1"/>
    <col min="8194" max="8194" width="28.36328125" style="37" customWidth="1"/>
    <col min="8195" max="8195" width="27.08984375" style="37" customWidth="1"/>
    <col min="8196" max="8197" width="17.08984375" style="37" customWidth="1"/>
    <col min="8198" max="8198" width="17.1796875" style="37" customWidth="1"/>
    <col min="8199" max="8202" width="17.08984375" style="37" customWidth="1"/>
    <col min="8203" max="8446" width="8.90625" style="37"/>
    <col min="8447" max="8447" width="6.08984375" style="37" customWidth="1"/>
    <col min="8448" max="8448" width="14.1796875" style="37" customWidth="1"/>
    <col min="8449" max="8449" width="48.08984375" style="37" customWidth="1"/>
    <col min="8450" max="8450" width="28.36328125" style="37" customWidth="1"/>
    <col min="8451" max="8451" width="27.08984375" style="37" customWidth="1"/>
    <col min="8452" max="8453" width="17.08984375" style="37" customWidth="1"/>
    <col min="8454" max="8454" width="17.1796875" style="37" customWidth="1"/>
    <col min="8455" max="8458" width="17.08984375" style="37" customWidth="1"/>
    <col min="8459" max="8702" width="8.90625" style="37"/>
    <col min="8703" max="8703" width="6.08984375" style="37" customWidth="1"/>
    <col min="8704" max="8704" width="14.1796875" style="37" customWidth="1"/>
    <col min="8705" max="8705" width="48.08984375" style="37" customWidth="1"/>
    <col min="8706" max="8706" width="28.36328125" style="37" customWidth="1"/>
    <col min="8707" max="8707" width="27.08984375" style="37" customWidth="1"/>
    <col min="8708" max="8709" width="17.08984375" style="37" customWidth="1"/>
    <col min="8710" max="8710" width="17.1796875" style="37" customWidth="1"/>
    <col min="8711" max="8714" width="17.08984375" style="37" customWidth="1"/>
    <col min="8715" max="8958" width="8.90625" style="37"/>
    <col min="8959" max="8959" width="6.08984375" style="37" customWidth="1"/>
    <col min="8960" max="8960" width="14.1796875" style="37" customWidth="1"/>
    <col min="8961" max="8961" width="48.08984375" style="37" customWidth="1"/>
    <col min="8962" max="8962" width="28.36328125" style="37" customWidth="1"/>
    <col min="8963" max="8963" width="27.08984375" style="37" customWidth="1"/>
    <col min="8964" max="8965" width="17.08984375" style="37" customWidth="1"/>
    <col min="8966" max="8966" width="17.1796875" style="37" customWidth="1"/>
    <col min="8967" max="8970" width="17.08984375" style="37" customWidth="1"/>
    <col min="8971" max="9214" width="8.90625" style="37"/>
    <col min="9215" max="9215" width="6.08984375" style="37" customWidth="1"/>
    <col min="9216" max="9216" width="14.1796875" style="37" customWidth="1"/>
    <col min="9217" max="9217" width="48.08984375" style="37" customWidth="1"/>
    <col min="9218" max="9218" width="28.36328125" style="37" customWidth="1"/>
    <col min="9219" max="9219" width="27.08984375" style="37" customWidth="1"/>
    <col min="9220" max="9221" width="17.08984375" style="37" customWidth="1"/>
    <col min="9222" max="9222" width="17.1796875" style="37" customWidth="1"/>
    <col min="9223" max="9226" width="17.08984375" style="37" customWidth="1"/>
    <col min="9227" max="9470" width="8.90625" style="37"/>
    <col min="9471" max="9471" width="6.08984375" style="37" customWidth="1"/>
    <col min="9472" max="9472" width="14.1796875" style="37" customWidth="1"/>
    <col min="9473" max="9473" width="48.08984375" style="37" customWidth="1"/>
    <col min="9474" max="9474" width="28.36328125" style="37" customWidth="1"/>
    <col min="9475" max="9475" width="27.08984375" style="37" customWidth="1"/>
    <col min="9476" max="9477" width="17.08984375" style="37" customWidth="1"/>
    <col min="9478" max="9478" width="17.1796875" style="37" customWidth="1"/>
    <col min="9479" max="9482" width="17.08984375" style="37" customWidth="1"/>
    <col min="9483" max="9726" width="8.90625" style="37"/>
    <col min="9727" max="9727" width="6.08984375" style="37" customWidth="1"/>
    <col min="9728" max="9728" width="14.1796875" style="37" customWidth="1"/>
    <col min="9729" max="9729" width="48.08984375" style="37" customWidth="1"/>
    <col min="9730" max="9730" width="28.36328125" style="37" customWidth="1"/>
    <col min="9731" max="9731" width="27.08984375" style="37" customWidth="1"/>
    <col min="9732" max="9733" width="17.08984375" style="37" customWidth="1"/>
    <col min="9734" max="9734" width="17.1796875" style="37" customWidth="1"/>
    <col min="9735" max="9738" width="17.08984375" style="37" customWidth="1"/>
    <col min="9739" max="9982" width="8.90625" style="37"/>
    <col min="9983" max="9983" width="6.08984375" style="37" customWidth="1"/>
    <col min="9984" max="9984" width="14.1796875" style="37" customWidth="1"/>
    <col min="9985" max="9985" width="48.08984375" style="37" customWidth="1"/>
    <col min="9986" max="9986" width="28.36328125" style="37" customWidth="1"/>
    <col min="9987" max="9987" width="27.08984375" style="37" customWidth="1"/>
    <col min="9988" max="9989" width="17.08984375" style="37" customWidth="1"/>
    <col min="9990" max="9990" width="17.1796875" style="37" customWidth="1"/>
    <col min="9991" max="9994" width="17.08984375" style="37" customWidth="1"/>
    <col min="9995" max="10238" width="8.90625" style="37"/>
    <col min="10239" max="10239" width="6.08984375" style="37" customWidth="1"/>
    <col min="10240" max="10240" width="14.1796875" style="37" customWidth="1"/>
    <col min="10241" max="10241" width="48.08984375" style="37" customWidth="1"/>
    <col min="10242" max="10242" width="28.36328125" style="37" customWidth="1"/>
    <col min="10243" max="10243" width="27.08984375" style="37" customWidth="1"/>
    <col min="10244" max="10245" width="17.08984375" style="37" customWidth="1"/>
    <col min="10246" max="10246" width="17.1796875" style="37" customWidth="1"/>
    <col min="10247" max="10250" width="17.08984375" style="37" customWidth="1"/>
    <col min="10251" max="10494" width="8.90625" style="37"/>
    <col min="10495" max="10495" width="6.08984375" style="37" customWidth="1"/>
    <col min="10496" max="10496" width="14.1796875" style="37" customWidth="1"/>
    <col min="10497" max="10497" width="48.08984375" style="37" customWidth="1"/>
    <col min="10498" max="10498" width="28.36328125" style="37" customWidth="1"/>
    <col min="10499" max="10499" width="27.08984375" style="37" customWidth="1"/>
    <col min="10500" max="10501" width="17.08984375" style="37" customWidth="1"/>
    <col min="10502" max="10502" width="17.1796875" style="37" customWidth="1"/>
    <col min="10503" max="10506" width="17.08984375" style="37" customWidth="1"/>
    <col min="10507" max="10750" width="8.90625" style="37"/>
    <col min="10751" max="10751" width="6.08984375" style="37" customWidth="1"/>
    <col min="10752" max="10752" width="14.1796875" style="37" customWidth="1"/>
    <col min="10753" max="10753" width="48.08984375" style="37" customWidth="1"/>
    <col min="10754" max="10754" width="28.36328125" style="37" customWidth="1"/>
    <col min="10755" max="10755" width="27.08984375" style="37" customWidth="1"/>
    <col min="10756" max="10757" width="17.08984375" style="37" customWidth="1"/>
    <col min="10758" max="10758" width="17.1796875" style="37" customWidth="1"/>
    <col min="10759" max="10762" width="17.08984375" style="37" customWidth="1"/>
    <col min="10763" max="11006" width="8.90625" style="37"/>
    <col min="11007" max="11007" width="6.08984375" style="37" customWidth="1"/>
    <col min="11008" max="11008" width="14.1796875" style="37" customWidth="1"/>
    <col min="11009" max="11009" width="48.08984375" style="37" customWidth="1"/>
    <col min="11010" max="11010" width="28.36328125" style="37" customWidth="1"/>
    <col min="11011" max="11011" width="27.08984375" style="37" customWidth="1"/>
    <col min="11012" max="11013" width="17.08984375" style="37" customWidth="1"/>
    <col min="11014" max="11014" width="17.1796875" style="37" customWidth="1"/>
    <col min="11015" max="11018" width="17.08984375" style="37" customWidth="1"/>
    <col min="11019" max="11262" width="8.90625" style="37"/>
    <col min="11263" max="11263" width="6.08984375" style="37" customWidth="1"/>
    <col min="11264" max="11264" width="14.1796875" style="37" customWidth="1"/>
    <col min="11265" max="11265" width="48.08984375" style="37" customWidth="1"/>
    <col min="11266" max="11266" width="28.36328125" style="37" customWidth="1"/>
    <col min="11267" max="11267" width="27.08984375" style="37" customWidth="1"/>
    <col min="11268" max="11269" width="17.08984375" style="37" customWidth="1"/>
    <col min="11270" max="11270" width="17.1796875" style="37" customWidth="1"/>
    <col min="11271" max="11274" width="17.08984375" style="37" customWidth="1"/>
    <col min="11275" max="11518" width="8.90625" style="37"/>
    <col min="11519" max="11519" width="6.08984375" style="37" customWidth="1"/>
    <col min="11520" max="11520" width="14.1796875" style="37" customWidth="1"/>
    <col min="11521" max="11521" width="48.08984375" style="37" customWidth="1"/>
    <col min="11522" max="11522" width="28.36328125" style="37" customWidth="1"/>
    <col min="11523" max="11523" width="27.08984375" style="37" customWidth="1"/>
    <col min="11524" max="11525" width="17.08984375" style="37" customWidth="1"/>
    <col min="11526" max="11526" width="17.1796875" style="37" customWidth="1"/>
    <col min="11527" max="11530" width="17.08984375" style="37" customWidth="1"/>
    <col min="11531" max="11774" width="8.90625" style="37"/>
    <col min="11775" max="11775" width="6.08984375" style="37" customWidth="1"/>
    <col min="11776" max="11776" width="14.1796875" style="37" customWidth="1"/>
    <col min="11777" max="11777" width="48.08984375" style="37" customWidth="1"/>
    <col min="11778" max="11778" width="28.36328125" style="37" customWidth="1"/>
    <col min="11779" max="11779" width="27.08984375" style="37" customWidth="1"/>
    <col min="11780" max="11781" width="17.08984375" style="37" customWidth="1"/>
    <col min="11782" max="11782" width="17.1796875" style="37" customWidth="1"/>
    <col min="11783" max="11786" width="17.08984375" style="37" customWidth="1"/>
    <col min="11787" max="12030" width="8.90625" style="37"/>
    <col min="12031" max="12031" width="6.08984375" style="37" customWidth="1"/>
    <col min="12032" max="12032" width="14.1796875" style="37" customWidth="1"/>
    <col min="12033" max="12033" width="48.08984375" style="37" customWidth="1"/>
    <col min="12034" max="12034" width="28.36328125" style="37" customWidth="1"/>
    <col min="12035" max="12035" width="27.08984375" style="37" customWidth="1"/>
    <col min="12036" max="12037" width="17.08984375" style="37" customWidth="1"/>
    <col min="12038" max="12038" width="17.1796875" style="37" customWidth="1"/>
    <col min="12039" max="12042" width="17.08984375" style="37" customWidth="1"/>
    <col min="12043" max="12286" width="8.90625" style="37"/>
    <col min="12287" max="12287" width="6.08984375" style="37" customWidth="1"/>
    <col min="12288" max="12288" width="14.1796875" style="37" customWidth="1"/>
    <col min="12289" max="12289" width="48.08984375" style="37" customWidth="1"/>
    <col min="12290" max="12290" width="28.36328125" style="37" customWidth="1"/>
    <col min="12291" max="12291" width="27.08984375" style="37" customWidth="1"/>
    <col min="12292" max="12293" width="17.08984375" style="37" customWidth="1"/>
    <col min="12294" max="12294" width="17.1796875" style="37" customWidth="1"/>
    <col min="12295" max="12298" width="17.08984375" style="37" customWidth="1"/>
    <col min="12299" max="12542" width="8.90625" style="37"/>
    <col min="12543" max="12543" width="6.08984375" style="37" customWidth="1"/>
    <col min="12544" max="12544" width="14.1796875" style="37" customWidth="1"/>
    <col min="12545" max="12545" width="48.08984375" style="37" customWidth="1"/>
    <col min="12546" max="12546" width="28.36328125" style="37" customWidth="1"/>
    <col min="12547" max="12547" width="27.08984375" style="37" customWidth="1"/>
    <col min="12548" max="12549" width="17.08984375" style="37" customWidth="1"/>
    <col min="12550" max="12550" width="17.1796875" style="37" customWidth="1"/>
    <col min="12551" max="12554" width="17.08984375" style="37" customWidth="1"/>
    <col min="12555" max="12798" width="8.90625" style="37"/>
    <col min="12799" max="12799" width="6.08984375" style="37" customWidth="1"/>
    <col min="12800" max="12800" width="14.1796875" style="37" customWidth="1"/>
    <col min="12801" max="12801" width="48.08984375" style="37" customWidth="1"/>
    <col min="12802" max="12802" width="28.36328125" style="37" customWidth="1"/>
    <col min="12803" max="12803" width="27.08984375" style="37" customWidth="1"/>
    <col min="12804" max="12805" width="17.08984375" style="37" customWidth="1"/>
    <col min="12806" max="12806" width="17.1796875" style="37" customWidth="1"/>
    <col min="12807" max="12810" width="17.08984375" style="37" customWidth="1"/>
    <col min="12811" max="13054" width="8.90625" style="37"/>
    <col min="13055" max="13055" width="6.08984375" style="37" customWidth="1"/>
    <col min="13056" max="13056" width="14.1796875" style="37" customWidth="1"/>
    <col min="13057" max="13057" width="48.08984375" style="37" customWidth="1"/>
    <col min="13058" max="13058" width="28.36328125" style="37" customWidth="1"/>
    <col min="13059" max="13059" width="27.08984375" style="37" customWidth="1"/>
    <col min="13060" max="13061" width="17.08984375" style="37" customWidth="1"/>
    <col min="13062" max="13062" width="17.1796875" style="37" customWidth="1"/>
    <col min="13063" max="13066" width="17.08984375" style="37" customWidth="1"/>
    <col min="13067" max="13310" width="8.90625" style="37"/>
    <col min="13311" max="13311" width="6.08984375" style="37" customWidth="1"/>
    <col min="13312" max="13312" width="14.1796875" style="37" customWidth="1"/>
    <col min="13313" max="13313" width="48.08984375" style="37" customWidth="1"/>
    <col min="13314" max="13314" width="28.36328125" style="37" customWidth="1"/>
    <col min="13315" max="13315" width="27.08984375" style="37" customWidth="1"/>
    <col min="13316" max="13317" width="17.08984375" style="37" customWidth="1"/>
    <col min="13318" max="13318" width="17.1796875" style="37" customWidth="1"/>
    <col min="13319" max="13322" width="17.08984375" style="37" customWidth="1"/>
    <col min="13323" max="13566" width="8.90625" style="37"/>
    <col min="13567" max="13567" width="6.08984375" style="37" customWidth="1"/>
    <col min="13568" max="13568" width="14.1796875" style="37" customWidth="1"/>
    <col min="13569" max="13569" width="48.08984375" style="37" customWidth="1"/>
    <col min="13570" max="13570" width="28.36328125" style="37" customWidth="1"/>
    <col min="13571" max="13571" width="27.08984375" style="37" customWidth="1"/>
    <col min="13572" max="13573" width="17.08984375" style="37" customWidth="1"/>
    <col min="13574" max="13574" width="17.1796875" style="37" customWidth="1"/>
    <col min="13575" max="13578" width="17.08984375" style="37" customWidth="1"/>
    <col min="13579" max="13822" width="8.90625" style="37"/>
    <col min="13823" max="13823" width="6.08984375" style="37" customWidth="1"/>
    <col min="13824" max="13824" width="14.1796875" style="37" customWidth="1"/>
    <col min="13825" max="13825" width="48.08984375" style="37" customWidth="1"/>
    <col min="13826" max="13826" width="28.36328125" style="37" customWidth="1"/>
    <col min="13827" max="13827" width="27.08984375" style="37" customWidth="1"/>
    <col min="13828" max="13829" width="17.08984375" style="37" customWidth="1"/>
    <col min="13830" max="13830" width="17.1796875" style="37" customWidth="1"/>
    <col min="13831" max="13834" width="17.08984375" style="37" customWidth="1"/>
    <col min="13835" max="14078" width="8.90625" style="37"/>
    <col min="14079" max="14079" width="6.08984375" style="37" customWidth="1"/>
    <col min="14080" max="14080" width="14.1796875" style="37" customWidth="1"/>
    <col min="14081" max="14081" width="48.08984375" style="37" customWidth="1"/>
    <col min="14082" max="14082" width="28.36328125" style="37" customWidth="1"/>
    <col min="14083" max="14083" width="27.08984375" style="37" customWidth="1"/>
    <col min="14084" max="14085" width="17.08984375" style="37" customWidth="1"/>
    <col min="14086" max="14086" width="17.1796875" style="37" customWidth="1"/>
    <col min="14087" max="14090" width="17.08984375" style="37" customWidth="1"/>
    <col min="14091" max="14334" width="8.90625" style="37"/>
    <col min="14335" max="14335" width="6.08984375" style="37" customWidth="1"/>
    <col min="14336" max="14336" width="14.1796875" style="37" customWidth="1"/>
    <col min="14337" max="14337" width="48.08984375" style="37" customWidth="1"/>
    <col min="14338" max="14338" width="28.36328125" style="37" customWidth="1"/>
    <col min="14339" max="14339" width="27.08984375" style="37" customWidth="1"/>
    <col min="14340" max="14341" width="17.08984375" style="37" customWidth="1"/>
    <col min="14342" max="14342" width="17.1796875" style="37" customWidth="1"/>
    <col min="14343" max="14346" width="17.08984375" style="37" customWidth="1"/>
    <col min="14347" max="14590" width="8.90625" style="37"/>
    <col min="14591" max="14591" width="6.08984375" style="37" customWidth="1"/>
    <col min="14592" max="14592" width="14.1796875" style="37" customWidth="1"/>
    <col min="14593" max="14593" width="48.08984375" style="37" customWidth="1"/>
    <col min="14594" max="14594" width="28.36328125" style="37" customWidth="1"/>
    <col min="14595" max="14595" width="27.08984375" style="37" customWidth="1"/>
    <col min="14596" max="14597" width="17.08984375" style="37" customWidth="1"/>
    <col min="14598" max="14598" width="17.1796875" style="37" customWidth="1"/>
    <col min="14599" max="14602" width="17.08984375" style="37" customWidth="1"/>
    <col min="14603" max="14846" width="8.90625" style="37"/>
    <col min="14847" max="14847" width="6.08984375" style="37" customWidth="1"/>
    <col min="14848" max="14848" width="14.1796875" style="37" customWidth="1"/>
    <col min="14849" max="14849" width="48.08984375" style="37" customWidth="1"/>
    <col min="14850" max="14850" width="28.36328125" style="37" customWidth="1"/>
    <col min="14851" max="14851" width="27.08984375" style="37" customWidth="1"/>
    <col min="14852" max="14853" width="17.08984375" style="37" customWidth="1"/>
    <col min="14854" max="14854" width="17.1796875" style="37" customWidth="1"/>
    <col min="14855" max="14858" width="17.08984375" style="37" customWidth="1"/>
    <col min="14859" max="15102" width="8.90625" style="37"/>
    <col min="15103" max="15103" width="6.08984375" style="37" customWidth="1"/>
    <col min="15104" max="15104" width="14.1796875" style="37" customWidth="1"/>
    <col min="15105" max="15105" width="48.08984375" style="37" customWidth="1"/>
    <col min="15106" max="15106" width="28.36328125" style="37" customWidth="1"/>
    <col min="15107" max="15107" width="27.08984375" style="37" customWidth="1"/>
    <col min="15108" max="15109" width="17.08984375" style="37" customWidth="1"/>
    <col min="15110" max="15110" width="17.1796875" style="37" customWidth="1"/>
    <col min="15111" max="15114" width="17.08984375" style="37" customWidth="1"/>
    <col min="15115" max="15358" width="8.90625" style="37"/>
    <col min="15359" max="15359" width="6.08984375" style="37" customWidth="1"/>
    <col min="15360" max="15360" width="14.1796875" style="37" customWidth="1"/>
    <col min="15361" max="15361" width="48.08984375" style="37" customWidth="1"/>
    <col min="15362" max="15362" width="28.36328125" style="37" customWidth="1"/>
    <col min="15363" max="15363" width="27.08984375" style="37" customWidth="1"/>
    <col min="15364" max="15365" width="17.08984375" style="37" customWidth="1"/>
    <col min="15366" max="15366" width="17.1796875" style="37" customWidth="1"/>
    <col min="15367" max="15370" width="17.08984375" style="37" customWidth="1"/>
    <col min="15371" max="15614" width="8.90625" style="37"/>
    <col min="15615" max="15615" width="6.08984375" style="37" customWidth="1"/>
    <col min="15616" max="15616" width="14.1796875" style="37" customWidth="1"/>
    <col min="15617" max="15617" width="48.08984375" style="37" customWidth="1"/>
    <col min="15618" max="15618" width="28.36328125" style="37" customWidth="1"/>
    <col min="15619" max="15619" width="27.08984375" style="37" customWidth="1"/>
    <col min="15620" max="15621" width="17.08984375" style="37" customWidth="1"/>
    <col min="15622" max="15622" width="17.1796875" style="37" customWidth="1"/>
    <col min="15623" max="15626" width="17.08984375" style="37" customWidth="1"/>
    <col min="15627" max="15870" width="8.90625" style="37"/>
    <col min="15871" max="15871" width="6.08984375" style="37" customWidth="1"/>
    <col min="15872" max="15872" width="14.1796875" style="37" customWidth="1"/>
    <col min="15873" max="15873" width="48.08984375" style="37" customWidth="1"/>
    <col min="15874" max="15874" width="28.36328125" style="37" customWidth="1"/>
    <col min="15875" max="15875" width="27.08984375" style="37" customWidth="1"/>
    <col min="15876" max="15877" width="17.08984375" style="37" customWidth="1"/>
    <col min="15878" max="15878" width="17.1796875" style="37" customWidth="1"/>
    <col min="15879" max="15882" width="17.08984375" style="37" customWidth="1"/>
    <col min="15883" max="16126" width="8.90625" style="37"/>
    <col min="16127" max="16127" width="6.08984375" style="37" customWidth="1"/>
    <col min="16128" max="16128" width="14.1796875" style="37" customWidth="1"/>
    <col min="16129" max="16129" width="48.08984375" style="37" customWidth="1"/>
    <col min="16130" max="16130" width="28.36328125" style="37" customWidth="1"/>
    <col min="16131" max="16131" width="27.08984375" style="37" customWidth="1"/>
    <col min="16132" max="16133" width="17.08984375" style="37" customWidth="1"/>
    <col min="16134" max="16134" width="17.1796875" style="37" customWidth="1"/>
    <col min="16135" max="16138" width="17.08984375" style="37" customWidth="1"/>
    <col min="16139" max="16384" width="8.90625" style="37"/>
  </cols>
  <sheetData>
    <row r="1" spans="1:12" ht="14" x14ac:dyDescent="0.2">
      <c r="A1" s="48" t="s">
        <v>293</v>
      </c>
    </row>
    <row r="2" spans="1:12" ht="21" customHeight="1" x14ac:dyDescent="0.2">
      <c r="B2" s="66"/>
      <c r="C2" s="66"/>
      <c r="D2" s="67" t="s">
        <v>358</v>
      </c>
      <c r="E2" s="66"/>
      <c r="F2" s="66"/>
      <c r="G2" s="66"/>
      <c r="H2" s="66"/>
      <c r="I2" s="66"/>
      <c r="J2" s="66"/>
      <c r="K2" s="66"/>
      <c r="L2" s="66"/>
    </row>
    <row r="3" spans="1:12" ht="21" x14ac:dyDescent="0.2">
      <c r="A3" s="62"/>
      <c r="B3" s="62"/>
      <c r="C3" s="62"/>
      <c r="D3" s="62"/>
      <c r="E3" s="62"/>
      <c r="F3" s="62"/>
      <c r="G3" s="62"/>
      <c r="H3" s="62"/>
      <c r="I3" s="62"/>
    </row>
    <row r="4" spans="1:12" ht="16.5" x14ac:dyDescent="0.2">
      <c r="A4" s="45"/>
      <c r="B4" s="46"/>
      <c r="C4" s="46"/>
      <c r="D4" s="46"/>
      <c r="E4" s="46"/>
      <c r="F4" s="46"/>
      <c r="H4" s="72" t="s">
        <v>113</v>
      </c>
      <c r="I4" s="193">
        <f>申請者</f>
        <v>0</v>
      </c>
      <c r="J4" s="193"/>
    </row>
    <row r="5" spans="1:12" ht="16.5" x14ac:dyDescent="0.2">
      <c r="A5" s="47"/>
    </row>
    <row r="6" spans="1:12" ht="74.25" customHeight="1" x14ac:dyDescent="0.2">
      <c r="A6" s="63" t="s">
        <v>44</v>
      </c>
      <c r="B6" s="55" t="s">
        <v>58</v>
      </c>
      <c r="C6" s="55" t="s">
        <v>59</v>
      </c>
      <c r="D6" s="56" t="s">
        <v>45</v>
      </c>
      <c r="E6" s="56" t="s">
        <v>61</v>
      </c>
      <c r="F6" s="56" t="s">
        <v>117</v>
      </c>
      <c r="G6" s="56" t="s">
        <v>118</v>
      </c>
      <c r="H6" s="56" t="s">
        <v>119</v>
      </c>
      <c r="I6" s="56" t="s">
        <v>360</v>
      </c>
      <c r="J6" s="120" t="s">
        <v>302</v>
      </c>
      <c r="K6" s="120" t="s">
        <v>303</v>
      </c>
      <c r="L6" s="120" t="s">
        <v>305</v>
      </c>
    </row>
    <row r="7" spans="1:12" ht="14" x14ac:dyDescent="0.2">
      <c r="A7" s="57">
        <f>ROW(A7)-6</f>
        <v>1</v>
      </c>
      <c r="B7" s="119">
        <f>'1-1)所要額調書'!B8</f>
        <v>0</v>
      </c>
      <c r="C7" s="119">
        <f>'1-1)所要額調書'!C8</f>
        <v>0</v>
      </c>
      <c r="D7" s="74">
        <f>'1-1)所要額調書'!D8</f>
        <v>0</v>
      </c>
      <c r="E7" s="74">
        <f>'1-1)所要額調書'!E8</f>
        <v>0</v>
      </c>
      <c r="F7" s="58">
        <f t="shared" ref="F7:F36" si="0">D7-E7</f>
        <v>0</v>
      </c>
      <c r="G7" s="58">
        <f>ROUNDDOWN(F7*1/2,0)</f>
        <v>0</v>
      </c>
      <c r="H7" s="58">
        <v>1500000</v>
      </c>
      <c r="I7" s="58">
        <f>MIN(G7,H7)</f>
        <v>0</v>
      </c>
      <c r="J7" s="58">
        <f>ROUNDDOWN(I7,-3)</f>
        <v>0</v>
      </c>
      <c r="K7" s="74">
        <f>'1-1)所要額調書'!K8</f>
        <v>0</v>
      </c>
      <c r="L7" s="58">
        <f>MIN(J7:K7)</f>
        <v>0</v>
      </c>
    </row>
    <row r="8" spans="1:12" ht="14" x14ac:dyDescent="0.2">
      <c r="A8" s="57">
        <f t="shared" ref="A8:A36" si="1">ROW(A8)-6</f>
        <v>2</v>
      </c>
      <c r="B8" s="119">
        <f>'1-1)所要額調書'!B9</f>
        <v>0</v>
      </c>
      <c r="C8" s="119">
        <f>'1-1)所要額調書'!C9</f>
        <v>0</v>
      </c>
      <c r="D8" s="74">
        <f>'1-1)所要額調書'!D9</f>
        <v>0</v>
      </c>
      <c r="E8" s="74">
        <f>'1-1)所要額調書'!E9</f>
        <v>0</v>
      </c>
      <c r="F8" s="58">
        <f t="shared" si="0"/>
        <v>0</v>
      </c>
      <c r="G8" s="58">
        <f t="shared" ref="G8:G36" si="2">ROUNDDOWN(F8*1/2,0)</f>
        <v>0</v>
      </c>
      <c r="H8" s="58">
        <v>1500000</v>
      </c>
      <c r="I8" s="58">
        <f t="shared" ref="I8:I36" si="3">MIN(G8,H8)</f>
        <v>0</v>
      </c>
      <c r="J8" s="58">
        <f t="shared" ref="J8:J36" si="4">ROUNDDOWN(I8,-3)</f>
        <v>0</v>
      </c>
      <c r="K8" s="74">
        <f>'1-1)所要額調書'!K9</f>
        <v>0</v>
      </c>
      <c r="L8" s="58">
        <f t="shared" ref="L8:L36" si="5">MIN(J8:K8)</f>
        <v>0</v>
      </c>
    </row>
    <row r="9" spans="1:12" ht="14" x14ac:dyDescent="0.2">
      <c r="A9" s="57">
        <f t="shared" si="1"/>
        <v>3</v>
      </c>
      <c r="B9" s="119">
        <f>'1-1)所要額調書'!B10</f>
        <v>0</v>
      </c>
      <c r="C9" s="119">
        <f>'1-1)所要額調書'!C10</f>
        <v>0</v>
      </c>
      <c r="D9" s="74">
        <f>'1-1)所要額調書'!D10</f>
        <v>0</v>
      </c>
      <c r="E9" s="74">
        <f>'1-1)所要額調書'!E10</f>
        <v>0</v>
      </c>
      <c r="F9" s="58">
        <f t="shared" si="0"/>
        <v>0</v>
      </c>
      <c r="G9" s="58">
        <f t="shared" si="2"/>
        <v>0</v>
      </c>
      <c r="H9" s="58">
        <v>1500000</v>
      </c>
      <c r="I9" s="58">
        <f t="shared" si="3"/>
        <v>0</v>
      </c>
      <c r="J9" s="58">
        <f t="shared" si="4"/>
        <v>0</v>
      </c>
      <c r="K9" s="74">
        <f>'1-1)所要額調書'!K10</f>
        <v>0</v>
      </c>
      <c r="L9" s="58">
        <f t="shared" si="5"/>
        <v>0</v>
      </c>
    </row>
    <row r="10" spans="1:12" ht="14" x14ac:dyDescent="0.2">
      <c r="A10" s="57">
        <f t="shared" si="1"/>
        <v>4</v>
      </c>
      <c r="B10" s="119">
        <f>'1-1)所要額調書'!B11</f>
        <v>0</v>
      </c>
      <c r="C10" s="119">
        <f>'1-1)所要額調書'!C11</f>
        <v>0</v>
      </c>
      <c r="D10" s="74">
        <f>'1-1)所要額調書'!D11</f>
        <v>0</v>
      </c>
      <c r="E10" s="74">
        <f>'1-1)所要額調書'!E11</f>
        <v>0</v>
      </c>
      <c r="F10" s="58">
        <f t="shared" si="0"/>
        <v>0</v>
      </c>
      <c r="G10" s="58">
        <f t="shared" si="2"/>
        <v>0</v>
      </c>
      <c r="H10" s="58">
        <v>1500000</v>
      </c>
      <c r="I10" s="58">
        <f t="shared" si="3"/>
        <v>0</v>
      </c>
      <c r="J10" s="58">
        <f t="shared" si="4"/>
        <v>0</v>
      </c>
      <c r="K10" s="74">
        <f>'1-1)所要額調書'!K11</f>
        <v>0</v>
      </c>
      <c r="L10" s="58">
        <f t="shared" si="5"/>
        <v>0</v>
      </c>
    </row>
    <row r="11" spans="1:12" ht="14" x14ac:dyDescent="0.2">
      <c r="A11" s="57">
        <f t="shared" si="1"/>
        <v>5</v>
      </c>
      <c r="B11" s="119">
        <f>'1-1)所要額調書'!B12</f>
        <v>0</v>
      </c>
      <c r="C11" s="119">
        <f>'1-1)所要額調書'!C12</f>
        <v>0</v>
      </c>
      <c r="D11" s="74">
        <f>'1-1)所要額調書'!D12</f>
        <v>0</v>
      </c>
      <c r="E11" s="74">
        <f>'1-1)所要額調書'!E12</f>
        <v>0</v>
      </c>
      <c r="F11" s="58">
        <f t="shared" si="0"/>
        <v>0</v>
      </c>
      <c r="G11" s="58">
        <f t="shared" si="2"/>
        <v>0</v>
      </c>
      <c r="H11" s="58">
        <v>1500000</v>
      </c>
      <c r="I11" s="58">
        <f t="shared" si="3"/>
        <v>0</v>
      </c>
      <c r="J11" s="58">
        <f t="shared" si="4"/>
        <v>0</v>
      </c>
      <c r="K11" s="74">
        <f>'1-1)所要額調書'!K12</f>
        <v>0</v>
      </c>
      <c r="L11" s="58">
        <f t="shared" si="5"/>
        <v>0</v>
      </c>
    </row>
    <row r="12" spans="1:12" ht="14" x14ac:dyDescent="0.2">
      <c r="A12" s="57">
        <f t="shared" si="1"/>
        <v>6</v>
      </c>
      <c r="B12" s="119">
        <f>'1-1)所要額調書'!B13</f>
        <v>0</v>
      </c>
      <c r="C12" s="119">
        <f>'1-1)所要額調書'!C13</f>
        <v>0</v>
      </c>
      <c r="D12" s="74">
        <f>'1-1)所要額調書'!D13</f>
        <v>0</v>
      </c>
      <c r="E12" s="74">
        <f>'1-1)所要額調書'!E13</f>
        <v>0</v>
      </c>
      <c r="F12" s="58">
        <f t="shared" si="0"/>
        <v>0</v>
      </c>
      <c r="G12" s="58">
        <f t="shared" si="2"/>
        <v>0</v>
      </c>
      <c r="H12" s="58">
        <v>1500000</v>
      </c>
      <c r="I12" s="58">
        <f t="shared" si="3"/>
        <v>0</v>
      </c>
      <c r="J12" s="58">
        <f t="shared" si="4"/>
        <v>0</v>
      </c>
      <c r="K12" s="74">
        <f>'1-1)所要額調書'!K13</f>
        <v>0</v>
      </c>
      <c r="L12" s="58">
        <f t="shared" si="5"/>
        <v>0</v>
      </c>
    </row>
    <row r="13" spans="1:12" ht="14" x14ac:dyDescent="0.2">
      <c r="A13" s="57">
        <f t="shared" si="1"/>
        <v>7</v>
      </c>
      <c r="B13" s="119">
        <f>'1-1)所要額調書'!B14</f>
        <v>0</v>
      </c>
      <c r="C13" s="119">
        <f>'1-1)所要額調書'!C14</f>
        <v>0</v>
      </c>
      <c r="D13" s="74">
        <f>'1-1)所要額調書'!D14</f>
        <v>0</v>
      </c>
      <c r="E13" s="74">
        <f>'1-1)所要額調書'!E14</f>
        <v>0</v>
      </c>
      <c r="F13" s="58">
        <f t="shared" si="0"/>
        <v>0</v>
      </c>
      <c r="G13" s="58">
        <f t="shared" si="2"/>
        <v>0</v>
      </c>
      <c r="H13" s="58">
        <v>1500000</v>
      </c>
      <c r="I13" s="58">
        <f t="shared" si="3"/>
        <v>0</v>
      </c>
      <c r="J13" s="58">
        <f t="shared" si="4"/>
        <v>0</v>
      </c>
      <c r="K13" s="74">
        <f>'1-1)所要額調書'!K14</f>
        <v>0</v>
      </c>
      <c r="L13" s="58">
        <f t="shared" si="5"/>
        <v>0</v>
      </c>
    </row>
    <row r="14" spans="1:12" ht="14" x14ac:dyDescent="0.2">
      <c r="A14" s="57">
        <f t="shared" si="1"/>
        <v>8</v>
      </c>
      <c r="B14" s="119">
        <f>'1-1)所要額調書'!B15</f>
        <v>0</v>
      </c>
      <c r="C14" s="119">
        <f>'1-1)所要額調書'!C15</f>
        <v>0</v>
      </c>
      <c r="D14" s="74">
        <f>'1-1)所要額調書'!D15</f>
        <v>0</v>
      </c>
      <c r="E14" s="74">
        <f>'1-1)所要額調書'!E15</f>
        <v>0</v>
      </c>
      <c r="F14" s="58">
        <f t="shared" si="0"/>
        <v>0</v>
      </c>
      <c r="G14" s="58">
        <f t="shared" si="2"/>
        <v>0</v>
      </c>
      <c r="H14" s="58">
        <v>1500000</v>
      </c>
      <c r="I14" s="58">
        <f t="shared" si="3"/>
        <v>0</v>
      </c>
      <c r="J14" s="58">
        <f t="shared" si="4"/>
        <v>0</v>
      </c>
      <c r="K14" s="74">
        <f>'1-1)所要額調書'!K15</f>
        <v>0</v>
      </c>
      <c r="L14" s="58">
        <f t="shared" si="5"/>
        <v>0</v>
      </c>
    </row>
    <row r="15" spans="1:12" ht="14" x14ac:dyDescent="0.2">
      <c r="A15" s="57">
        <f t="shared" si="1"/>
        <v>9</v>
      </c>
      <c r="B15" s="119">
        <f>'1-1)所要額調書'!B16</f>
        <v>0</v>
      </c>
      <c r="C15" s="119">
        <f>'1-1)所要額調書'!C16</f>
        <v>0</v>
      </c>
      <c r="D15" s="74">
        <f>'1-1)所要額調書'!D16</f>
        <v>0</v>
      </c>
      <c r="E15" s="74">
        <f>'1-1)所要額調書'!E16</f>
        <v>0</v>
      </c>
      <c r="F15" s="58">
        <f t="shared" si="0"/>
        <v>0</v>
      </c>
      <c r="G15" s="58">
        <f t="shared" si="2"/>
        <v>0</v>
      </c>
      <c r="H15" s="58">
        <v>1500000</v>
      </c>
      <c r="I15" s="58">
        <f t="shared" si="3"/>
        <v>0</v>
      </c>
      <c r="J15" s="58">
        <f t="shared" si="4"/>
        <v>0</v>
      </c>
      <c r="K15" s="74">
        <f>'1-1)所要額調書'!K16</f>
        <v>0</v>
      </c>
      <c r="L15" s="58">
        <f t="shared" si="5"/>
        <v>0</v>
      </c>
    </row>
    <row r="16" spans="1:12" ht="14" x14ac:dyDescent="0.2">
      <c r="A16" s="57">
        <f t="shared" si="1"/>
        <v>10</v>
      </c>
      <c r="B16" s="119">
        <f>'1-1)所要額調書'!B17</f>
        <v>0</v>
      </c>
      <c r="C16" s="119">
        <f>'1-1)所要額調書'!C17</f>
        <v>0</v>
      </c>
      <c r="D16" s="74">
        <f>'1-1)所要額調書'!D17</f>
        <v>0</v>
      </c>
      <c r="E16" s="74">
        <f>'1-1)所要額調書'!E17</f>
        <v>0</v>
      </c>
      <c r="F16" s="58">
        <f t="shared" si="0"/>
        <v>0</v>
      </c>
      <c r="G16" s="58">
        <f t="shared" si="2"/>
        <v>0</v>
      </c>
      <c r="H16" s="58">
        <v>1500000</v>
      </c>
      <c r="I16" s="58">
        <f t="shared" si="3"/>
        <v>0</v>
      </c>
      <c r="J16" s="58">
        <f t="shared" si="4"/>
        <v>0</v>
      </c>
      <c r="K16" s="74">
        <f>'1-1)所要額調書'!K17</f>
        <v>0</v>
      </c>
      <c r="L16" s="58">
        <f t="shared" si="5"/>
        <v>0</v>
      </c>
    </row>
    <row r="17" spans="1:12" ht="14" x14ac:dyDescent="0.2">
      <c r="A17" s="57">
        <f t="shared" si="1"/>
        <v>11</v>
      </c>
      <c r="B17" s="119">
        <f>'1-1)所要額調書'!B18</f>
        <v>0</v>
      </c>
      <c r="C17" s="119">
        <f>'1-1)所要額調書'!C18</f>
        <v>0</v>
      </c>
      <c r="D17" s="74">
        <f>'1-1)所要額調書'!D18</f>
        <v>0</v>
      </c>
      <c r="E17" s="74">
        <f>'1-1)所要額調書'!E18</f>
        <v>0</v>
      </c>
      <c r="F17" s="58">
        <f t="shared" si="0"/>
        <v>0</v>
      </c>
      <c r="G17" s="58">
        <f t="shared" si="2"/>
        <v>0</v>
      </c>
      <c r="H17" s="58">
        <v>1500000</v>
      </c>
      <c r="I17" s="58">
        <f t="shared" si="3"/>
        <v>0</v>
      </c>
      <c r="J17" s="58">
        <f t="shared" si="4"/>
        <v>0</v>
      </c>
      <c r="K17" s="74">
        <f>'1-1)所要額調書'!K18</f>
        <v>0</v>
      </c>
      <c r="L17" s="58">
        <f t="shared" si="5"/>
        <v>0</v>
      </c>
    </row>
    <row r="18" spans="1:12" ht="14" x14ac:dyDescent="0.2">
      <c r="A18" s="57">
        <f t="shared" si="1"/>
        <v>12</v>
      </c>
      <c r="B18" s="119">
        <f>'1-1)所要額調書'!B19</f>
        <v>0</v>
      </c>
      <c r="C18" s="119">
        <f>'1-1)所要額調書'!C19</f>
        <v>0</v>
      </c>
      <c r="D18" s="74">
        <f>'1-1)所要額調書'!D19</f>
        <v>0</v>
      </c>
      <c r="E18" s="74">
        <f>'1-1)所要額調書'!E19</f>
        <v>0</v>
      </c>
      <c r="F18" s="58">
        <f t="shared" si="0"/>
        <v>0</v>
      </c>
      <c r="G18" s="58">
        <f t="shared" si="2"/>
        <v>0</v>
      </c>
      <c r="H18" s="58">
        <v>1500000</v>
      </c>
      <c r="I18" s="58">
        <f t="shared" si="3"/>
        <v>0</v>
      </c>
      <c r="J18" s="58">
        <f t="shared" si="4"/>
        <v>0</v>
      </c>
      <c r="K18" s="74">
        <f>'1-1)所要額調書'!K19</f>
        <v>0</v>
      </c>
      <c r="L18" s="58">
        <f t="shared" si="5"/>
        <v>0</v>
      </c>
    </row>
    <row r="19" spans="1:12" ht="14" x14ac:dyDescent="0.2">
      <c r="A19" s="57">
        <f t="shared" si="1"/>
        <v>13</v>
      </c>
      <c r="B19" s="119">
        <f>'1-1)所要額調書'!B20</f>
        <v>0</v>
      </c>
      <c r="C19" s="119">
        <f>'1-1)所要額調書'!C20</f>
        <v>0</v>
      </c>
      <c r="D19" s="74">
        <f>'1-1)所要額調書'!D20</f>
        <v>0</v>
      </c>
      <c r="E19" s="74">
        <f>'1-1)所要額調書'!E20</f>
        <v>0</v>
      </c>
      <c r="F19" s="58">
        <f t="shared" si="0"/>
        <v>0</v>
      </c>
      <c r="G19" s="58">
        <f t="shared" si="2"/>
        <v>0</v>
      </c>
      <c r="H19" s="58">
        <v>1500000</v>
      </c>
      <c r="I19" s="58">
        <f t="shared" si="3"/>
        <v>0</v>
      </c>
      <c r="J19" s="58">
        <f t="shared" si="4"/>
        <v>0</v>
      </c>
      <c r="K19" s="74">
        <f>'1-1)所要額調書'!K20</f>
        <v>0</v>
      </c>
      <c r="L19" s="58">
        <f t="shared" si="5"/>
        <v>0</v>
      </c>
    </row>
    <row r="20" spans="1:12" ht="14" x14ac:dyDescent="0.2">
      <c r="A20" s="57">
        <f t="shared" si="1"/>
        <v>14</v>
      </c>
      <c r="B20" s="119">
        <f>'1-1)所要額調書'!B21</f>
        <v>0</v>
      </c>
      <c r="C20" s="119">
        <f>'1-1)所要額調書'!C21</f>
        <v>0</v>
      </c>
      <c r="D20" s="74">
        <f>'1-1)所要額調書'!D21</f>
        <v>0</v>
      </c>
      <c r="E20" s="74">
        <f>'1-1)所要額調書'!E21</f>
        <v>0</v>
      </c>
      <c r="F20" s="58">
        <f t="shared" si="0"/>
        <v>0</v>
      </c>
      <c r="G20" s="58">
        <f t="shared" si="2"/>
        <v>0</v>
      </c>
      <c r="H20" s="58">
        <v>1500000</v>
      </c>
      <c r="I20" s="58">
        <f t="shared" si="3"/>
        <v>0</v>
      </c>
      <c r="J20" s="58">
        <f t="shared" si="4"/>
        <v>0</v>
      </c>
      <c r="K20" s="74">
        <f>'1-1)所要額調書'!K21</f>
        <v>0</v>
      </c>
      <c r="L20" s="58">
        <f>MIN(J20:K20)</f>
        <v>0</v>
      </c>
    </row>
    <row r="21" spans="1:12" ht="14" x14ac:dyDescent="0.2">
      <c r="A21" s="57">
        <f t="shared" si="1"/>
        <v>15</v>
      </c>
      <c r="B21" s="119">
        <f>'1-1)所要額調書'!B22</f>
        <v>0</v>
      </c>
      <c r="C21" s="119">
        <f>'1-1)所要額調書'!C22</f>
        <v>0</v>
      </c>
      <c r="D21" s="74">
        <f>'1-1)所要額調書'!D22</f>
        <v>0</v>
      </c>
      <c r="E21" s="74">
        <f>'1-1)所要額調書'!E22</f>
        <v>0</v>
      </c>
      <c r="F21" s="58">
        <f t="shared" si="0"/>
        <v>0</v>
      </c>
      <c r="G21" s="58">
        <f t="shared" si="2"/>
        <v>0</v>
      </c>
      <c r="H21" s="58">
        <v>1500000</v>
      </c>
      <c r="I21" s="58">
        <f t="shared" si="3"/>
        <v>0</v>
      </c>
      <c r="J21" s="58">
        <f t="shared" si="4"/>
        <v>0</v>
      </c>
      <c r="K21" s="74">
        <f>'1-1)所要額調書'!K22</f>
        <v>0</v>
      </c>
      <c r="L21" s="58">
        <f t="shared" si="5"/>
        <v>0</v>
      </c>
    </row>
    <row r="22" spans="1:12" ht="14" x14ac:dyDescent="0.2">
      <c r="A22" s="57">
        <f t="shared" si="1"/>
        <v>16</v>
      </c>
      <c r="B22" s="119">
        <f>'1-1)所要額調書'!B23</f>
        <v>0</v>
      </c>
      <c r="C22" s="119">
        <f>'1-1)所要額調書'!C23</f>
        <v>0</v>
      </c>
      <c r="D22" s="74">
        <f>'1-1)所要額調書'!D23</f>
        <v>0</v>
      </c>
      <c r="E22" s="74">
        <f>'1-1)所要額調書'!E23</f>
        <v>0</v>
      </c>
      <c r="F22" s="58">
        <f t="shared" si="0"/>
        <v>0</v>
      </c>
      <c r="G22" s="58">
        <f t="shared" si="2"/>
        <v>0</v>
      </c>
      <c r="H22" s="58">
        <v>1500000</v>
      </c>
      <c r="I22" s="58">
        <f t="shared" si="3"/>
        <v>0</v>
      </c>
      <c r="J22" s="58">
        <f t="shared" si="4"/>
        <v>0</v>
      </c>
      <c r="K22" s="74">
        <f>'1-1)所要額調書'!K23</f>
        <v>0</v>
      </c>
      <c r="L22" s="58">
        <f t="shared" si="5"/>
        <v>0</v>
      </c>
    </row>
    <row r="23" spans="1:12" ht="14" x14ac:dyDescent="0.2">
      <c r="A23" s="57">
        <f t="shared" si="1"/>
        <v>17</v>
      </c>
      <c r="B23" s="119">
        <f>'1-1)所要額調書'!B24</f>
        <v>0</v>
      </c>
      <c r="C23" s="119">
        <f>'1-1)所要額調書'!C24</f>
        <v>0</v>
      </c>
      <c r="D23" s="74">
        <f>'1-1)所要額調書'!D24</f>
        <v>0</v>
      </c>
      <c r="E23" s="74">
        <f>'1-1)所要額調書'!E24</f>
        <v>0</v>
      </c>
      <c r="F23" s="58">
        <f t="shared" si="0"/>
        <v>0</v>
      </c>
      <c r="G23" s="58">
        <f t="shared" si="2"/>
        <v>0</v>
      </c>
      <c r="H23" s="58">
        <v>1500000</v>
      </c>
      <c r="I23" s="58">
        <f t="shared" si="3"/>
        <v>0</v>
      </c>
      <c r="J23" s="58">
        <f t="shared" si="4"/>
        <v>0</v>
      </c>
      <c r="K23" s="74">
        <f>'1-1)所要額調書'!K24</f>
        <v>0</v>
      </c>
      <c r="L23" s="58">
        <f t="shared" si="5"/>
        <v>0</v>
      </c>
    </row>
    <row r="24" spans="1:12" ht="14" x14ac:dyDescent="0.2">
      <c r="A24" s="57">
        <f t="shared" si="1"/>
        <v>18</v>
      </c>
      <c r="B24" s="119">
        <f>'1-1)所要額調書'!B25</f>
        <v>0</v>
      </c>
      <c r="C24" s="119">
        <f>'1-1)所要額調書'!C25</f>
        <v>0</v>
      </c>
      <c r="D24" s="74">
        <f>'1-1)所要額調書'!D25</f>
        <v>0</v>
      </c>
      <c r="E24" s="74">
        <f>'1-1)所要額調書'!E25</f>
        <v>0</v>
      </c>
      <c r="F24" s="58">
        <f t="shared" si="0"/>
        <v>0</v>
      </c>
      <c r="G24" s="58">
        <f t="shared" si="2"/>
        <v>0</v>
      </c>
      <c r="H24" s="58">
        <v>1500000</v>
      </c>
      <c r="I24" s="58">
        <f t="shared" si="3"/>
        <v>0</v>
      </c>
      <c r="J24" s="58">
        <f t="shared" si="4"/>
        <v>0</v>
      </c>
      <c r="K24" s="74">
        <f>'1-1)所要額調書'!K25</f>
        <v>0</v>
      </c>
      <c r="L24" s="58">
        <f t="shared" si="5"/>
        <v>0</v>
      </c>
    </row>
    <row r="25" spans="1:12" ht="14" x14ac:dyDescent="0.2">
      <c r="A25" s="57">
        <f t="shared" si="1"/>
        <v>19</v>
      </c>
      <c r="B25" s="119">
        <f>'1-1)所要額調書'!B26</f>
        <v>0</v>
      </c>
      <c r="C25" s="119">
        <f>'1-1)所要額調書'!C26</f>
        <v>0</v>
      </c>
      <c r="D25" s="74">
        <f>'1-1)所要額調書'!D26</f>
        <v>0</v>
      </c>
      <c r="E25" s="74">
        <f>'1-1)所要額調書'!E26</f>
        <v>0</v>
      </c>
      <c r="F25" s="58">
        <f t="shared" si="0"/>
        <v>0</v>
      </c>
      <c r="G25" s="58">
        <f t="shared" si="2"/>
        <v>0</v>
      </c>
      <c r="H25" s="58">
        <v>1500000</v>
      </c>
      <c r="I25" s="58">
        <f t="shared" si="3"/>
        <v>0</v>
      </c>
      <c r="J25" s="58">
        <f t="shared" si="4"/>
        <v>0</v>
      </c>
      <c r="K25" s="74">
        <f>'1-1)所要額調書'!K26</f>
        <v>0</v>
      </c>
      <c r="L25" s="58">
        <f t="shared" si="5"/>
        <v>0</v>
      </c>
    </row>
    <row r="26" spans="1:12" ht="14" x14ac:dyDescent="0.2">
      <c r="A26" s="57">
        <f t="shared" si="1"/>
        <v>20</v>
      </c>
      <c r="B26" s="119">
        <f>'1-1)所要額調書'!B27</f>
        <v>0</v>
      </c>
      <c r="C26" s="119">
        <f>'1-1)所要額調書'!C27</f>
        <v>0</v>
      </c>
      <c r="D26" s="74">
        <f>'1-1)所要額調書'!D27</f>
        <v>0</v>
      </c>
      <c r="E26" s="74">
        <f>'1-1)所要額調書'!E27</f>
        <v>0</v>
      </c>
      <c r="F26" s="58">
        <f t="shared" si="0"/>
        <v>0</v>
      </c>
      <c r="G26" s="58">
        <f t="shared" si="2"/>
        <v>0</v>
      </c>
      <c r="H26" s="58">
        <v>1500000</v>
      </c>
      <c r="I26" s="58">
        <f t="shared" si="3"/>
        <v>0</v>
      </c>
      <c r="J26" s="58">
        <f t="shared" si="4"/>
        <v>0</v>
      </c>
      <c r="K26" s="74">
        <f>'1-1)所要額調書'!K27</f>
        <v>0</v>
      </c>
      <c r="L26" s="58">
        <f t="shared" si="5"/>
        <v>0</v>
      </c>
    </row>
    <row r="27" spans="1:12" ht="14" x14ac:dyDescent="0.2">
      <c r="A27" s="57">
        <f t="shared" si="1"/>
        <v>21</v>
      </c>
      <c r="B27" s="119">
        <f>'1-1)所要額調書'!B28</f>
        <v>0</v>
      </c>
      <c r="C27" s="119">
        <f>'1-1)所要額調書'!C28</f>
        <v>0</v>
      </c>
      <c r="D27" s="74">
        <f>'1-1)所要額調書'!D28</f>
        <v>0</v>
      </c>
      <c r="E27" s="74">
        <f>'1-1)所要額調書'!E28</f>
        <v>0</v>
      </c>
      <c r="F27" s="58">
        <f t="shared" si="0"/>
        <v>0</v>
      </c>
      <c r="G27" s="58">
        <f t="shared" si="2"/>
        <v>0</v>
      </c>
      <c r="H27" s="58">
        <v>1500000</v>
      </c>
      <c r="I27" s="58">
        <f t="shared" si="3"/>
        <v>0</v>
      </c>
      <c r="J27" s="58">
        <f t="shared" si="4"/>
        <v>0</v>
      </c>
      <c r="K27" s="74">
        <f>'1-1)所要額調書'!K28</f>
        <v>0</v>
      </c>
      <c r="L27" s="58">
        <f t="shared" si="5"/>
        <v>0</v>
      </c>
    </row>
    <row r="28" spans="1:12" ht="14" x14ac:dyDescent="0.2">
      <c r="A28" s="57">
        <f t="shared" si="1"/>
        <v>22</v>
      </c>
      <c r="B28" s="119">
        <f>'1-1)所要額調書'!B29</f>
        <v>0</v>
      </c>
      <c r="C28" s="119">
        <f>'1-1)所要額調書'!C29</f>
        <v>0</v>
      </c>
      <c r="D28" s="74">
        <f>'1-1)所要額調書'!D29</f>
        <v>0</v>
      </c>
      <c r="E28" s="74">
        <f>'1-1)所要額調書'!E29</f>
        <v>0</v>
      </c>
      <c r="F28" s="58">
        <f t="shared" si="0"/>
        <v>0</v>
      </c>
      <c r="G28" s="58">
        <f t="shared" si="2"/>
        <v>0</v>
      </c>
      <c r="H28" s="58">
        <v>1500000</v>
      </c>
      <c r="I28" s="58">
        <f t="shared" si="3"/>
        <v>0</v>
      </c>
      <c r="J28" s="58">
        <f t="shared" si="4"/>
        <v>0</v>
      </c>
      <c r="K28" s="74">
        <f>'1-1)所要額調書'!K29</f>
        <v>0</v>
      </c>
      <c r="L28" s="58">
        <f t="shared" si="5"/>
        <v>0</v>
      </c>
    </row>
    <row r="29" spans="1:12" ht="14" x14ac:dyDescent="0.2">
      <c r="A29" s="57">
        <f t="shared" si="1"/>
        <v>23</v>
      </c>
      <c r="B29" s="119">
        <f>'1-1)所要額調書'!B30</f>
        <v>0</v>
      </c>
      <c r="C29" s="119">
        <f>'1-1)所要額調書'!C30</f>
        <v>0</v>
      </c>
      <c r="D29" s="74">
        <f>'1-1)所要額調書'!D30</f>
        <v>0</v>
      </c>
      <c r="E29" s="74">
        <f>'1-1)所要額調書'!E30</f>
        <v>0</v>
      </c>
      <c r="F29" s="58">
        <f t="shared" si="0"/>
        <v>0</v>
      </c>
      <c r="G29" s="58">
        <f t="shared" si="2"/>
        <v>0</v>
      </c>
      <c r="H29" s="58">
        <v>1500000</v>
      </c>
      <c r="I29" s="58">
        <f t="shared" si="3"/>
        <v>0</v>
      </c>
      <c r="J29" s="58">
        <f t="shared" si="4"/>
        <v>0</v>
      </c>
      <c r="K29" s="74">
        <f>'1-1)所要額調書'!K30</f>
        <v>0</v>
      </c>
      <c r="L29" s="58">
        <f t="shared" si="5"/>
        <v>0</v>
      </c>
    </row>
    <row r="30" spans="1:12" ht="14" x14ac:dyDescent="0.2">
      <c r="A30" s="57">
        <f t="shared" si="1"/>
        <v>24</v>
      </c>
      <c r="B30" s="119">
        <f>'1-1)所要額調書'!B31</f>
        <v>0</v>
      </c>
      <c r="C30" s="119">
        <f>'1-1)所要額調書'!C31</f>
        <v>0</v>
      </c>
      <c r="D30" s="74">
        <f>'1-1)所要額調書'!D31</f>
        <v>0</v>
      </c>
      <c r="E30" s="74">
        <f>'1-1)所要額調書'!E31</f>
        <v>0</v>
      </c>
      <c r="F30" s="58">
        <f t="shared" si="0"/>
        <v>0</v>
      </c>
      <c r="G30" s="58">
        <f t="shared" si="2"/>
        <v>0</v>
      </c>
      <c r="H30" s="58">
        <v>1500000</v>
      </c>
      <c r="I30" s="58">
        <f t="shared" si="3"/>
        <v>0</v>
      </c>
      <c r="J30" s="58">
        <f t="shared" si="4"/>
        <v>0</v>
      </c>
      <c r="K30" s="74">
        <f>'1-1)所要額調書'!K31</f>
        <v>0</v>
      </c>
      <c r="L30" s="58">
        <f t="shared" si="5"/>
        <v>0</v>
      </c>
    </row>
    <row r="31" spans="1:12" ht="14" x14ac:dyDescent="0.2">
      <c r="A31" s="57">
        <f t="shared" si="1"/>
        <v>25</v>
      </c>
      <c r="B31" s="119">
        <f>'1-1)所要額調書'!B32</f>
        <v>0</v>
      </c>
      <c r="C31" s="119">
        <f>'1-1)所要額調書'!C32</f>
        <v>0</v>
      </c>
      <c r="D31" s="74">
        <f>'1-1)所要額調書'!D32</f>
        <v>0</v>
      </c>
      <c r="E31" s="74">
        <f>'1-1)所要額調書'!E32</f>
        <v>0</v>
      </c>
      <c r="F31" s="58">
        <f t="shared" si="0"/>
        <v>0</v>
      </c>
      <c r="G31" s="58">
        <f t="shared" si="2"/>
        <v>0</v>
      </c>
      <c r="H31" s="58">
        <v>1500000</v>
      </c>
      <c r="I31" s="58">
        <f t="shared" si="3"/>
        <v>0</v>
      </c>
      <c r="J31" s="58">
        <f t="shared" si="4"/>
        <v>0</v>
      </c>
      <c r="K31" s="74">
        <f>'1-1)所要額調書'!K32</f>
        <v>0</v>
      </c>
      <c r="L31" s="58">
        <f t="shared" si="5"/>
        <v>0</v>
      </c>
    </row>
    <row r="32" spans="1:12" ht="14" x14ac:dyDescent="0.2">
      <c r="A32" s="57">
        <f t="shared" si="1"/>
        <v>26</v>
      </c>
      <c r="B32" s="119">
        <f>'1-1)所要額調書'!B33</f>
        <v>0</v>
      </c>
      <c r="C32" s="119">
        <f>'1-1)所要額調書'!C33</f>
        <v>0</v>
      </c>
      <c r="D32" s="74">
        <f>'1-1)所要額調書'!D33</f>
        <v>0</v>
      </c>
      <c r="E32" s="74">
        <f>'1-1)所要額調書'!E33</f>
        <v>0</v>
      </c>
      <c r="F32" s="58">
        <f t="shared" si="0"/>
        <v>0</v>
      </c>
      <c r="G32" s="58">
        <f t="shared" si="2"/>
        <v>0</v>
      </c>
      <c r="H32" s="58">
        <v>1500000</v>
      </c>
      <c r="I32" s="58">
        <f t="shared" si="3"/>
        <v>0</v>
      </c>
      <c r="J32" s="58">
        <f t="shared" si="4"/>
        <v>0</v>
      </c>
      <c r="K32" s="74">
        <f>'1-1)所要額調書'!K33</f>
        <v>0</v>
      </c>
      <c r="L32" s="58">
        <f t="shared" si="5"/>
        <v>0</v>
      </c>
    </row>
    <row r="33" spans="1:12" ht="14" x14ac:dyDescent="0.2">
      <c r="A33" s="57">
        <f t="shared" si="1"/>
        <v>27</v>
      </c>
      <c r="B33" s="119">
        <f>'1-1)所要額調書'!B34</f>
        <v>0</v>
      </c>
      <c r="C33" s="119">
        <f>'1-1)所要額調書'!C34</f>
        <v>0</v>
      </c>
      <c r="D33" s="74">
        <f>'1-1)所要額調書'!D34</f>
        <v>0</v>
      </c>
      <c r="E33" s="74">
        <f>'1-1)所要額調書'!E34</f>
        <v>0</v>
      </c>
      <c r="F33" s="58">
        <f t="shared" si="0"/>
        <v>0</v>
      </c>
      <c r="G33" s="58">
        <f t="shared" si="2"/>
        <v>0</v>
      </c>
      <c r="H33" s="58">
        <v>1500000</v>
      </c>
      <c r="I33" s="58">
        <f t="shared" si="3"/>
        <v>0</v>
      </c>
      <c r="J33" s="58">
        <f t="shared" si="4"/>
        <v>0</v>
      </c>
      <c r="K33" s="74">
        <f>'1-1)所要額調書'!K34</f>
        <v>0</v>
      </c>
      <c r="L33" s="58">
        <f t="shared" si="5"/>
        <v>0</v>
      </c>
    </row>
    <row r="34" spans="1:12" ht="14" x14ac:dyDescent="0.2">
      <c r="A34" s="57">
        <f t="shared" si="1"/>
        <v>28</v>
      </c>
      <c r="B34" s="119">
        <f>'1-1)所要額調書'!B35</f>
        <v>0</v>
      </c>
      <c r="C34" s="119">
        <f>'1-1)所要額調書'!C35</f>
        <v>0</v>
      </c>
      <c r="D34" s="74">
        <f>'1-1)所要額調書'!D35</f>
        <v>0</v>
      </c>
      <c r="E34" s="74">
        <f>'1-1)所要額調書'!E35</f>
        <v>0</v>
      </c>
      <c r="F34" s="58">
        <f t="shared" si="0"/>
        <v>0</v>
      </c>
      <c r="G34" s="58">
        <f t="shared" si="2"/>
        <v>0</v>
      </c>
      <c r="H34" s="58">
        <v>1500000</v>
      </c>
      <c r="I34" s="58">
        <f t="shared" si="3"/>
        <v>0</v>
      </c>
      <c r="J34" s="58">
        <f t="shared" si="4"/>
        <v>0</v>
      </c>
      <c r="K34" s="74">
        <f>'1-1)所要額調書'!K35</f>
        <v>0</v>
      </c>
      <c r="L34" s="58">
        <f t="shared" si="5"/>
        <v>0</v>
      </c>
    </row>
    <row r="35" spans="1:12" ht="14" x14ac:dyDescent="0.2">
      <c r="A35" s="57">
        <f t="shared" si="1"/>
        <v>29</v>
      </c>
      <c r="B35" s="119">
        <f>'1-1)所要額調書'!B36</f>
        <v>0</v>
      </c>
      <c r="C35" s="119">
        <f>'1-1)所要額調書'!C36</f>
        <v>0</v>
      </c>
      <c r="D35" s="74">
        <f>'1-1)所要額調書'!D36</f>
        <v>0</v>
      </c>
      <c r="E35" s="74">
        <f>'1-1)所要額調書'!E36</f>
        <v>0</v>
      </c>
      <c r="F35" s="58">
        <f t="shared" si="0"/>
        <v>0</v>
      </c>
      <c r="G35" s="58">
        <f t="shared" si="2"/>
        <v>0</v>
      </c>
      <c r="H35" s="58">
        <v>1500000</v>
      </c>
      <c r="I35" s="58">
        <f t="shared" si="3"/>
        <v>0</v>
      </c>
      <c r="J35" s="58">
        <f t="shared" si="4"/>
        <v>0</v>
      </c>
      <c r="K35" s="74">
        <f>'1-1)所要額調書'!K36</f>
        <v>0</v>
      </c>
      <c r="L35" s="58">
        <f t="shared" si="5"/>
        <v>0</v>
      </c>
    </row>
    <row r="36" spans="1:12" ht="14" x14ac:dyDescent="0.2">
      <c r="A36" s="57">
        <f t="shared" si="1"/>
        <v>30</v>
      </c>
      <c r="B36" s="119">
        <f>'1-1)所要額調書'!B37</f>
        <v>0</v>
      </c>
      <c r="C36" s="119">
        <f>'1-1)所要額調書'!C37</f>
        <v>0</v>
      </c>
      <c r="D36" s="74">
        <f>'1-1)所要額調書'!D37</f>
        <v>0</v>
      </c>
      <c r="E36" s="74">
        <f>'1-1)所要額調書'!E37</f>
        <v>0</v>
      </c>
      <c r="F36" s="58">
        <f t="shared" si="0"/>
        <v>0</v>
      </c>
      <c r="G36" s="58">
        <f t="shared" si="2"/>
        <v>0</v>
      </c>
      <c r="H36" s="58">
        <v>1500000</v>
      </c>
      <c r="I36" s="58">
        <f t="shared" si="3"/>
        <v>0</v>
      </c>
      <c r="J36" s="58">
        <f t="shared" si="4"/>
        <v>0</v>
      </c>
      <c r="K36" s="74">
        <f>'1-1)所要額調書'!K37</f>
        <v>0</v>
      </c>
      <c r="L36" s="58">
        <f t="shared" si="5"/>
        <v>0</v>
      </c>
    </row>
    <row r="37" spans="1:12" ht="28.5" customHeight="1" x14ac:dyDescent="0.2">
      <c r="A37" s="68"/>
      <c r="B37" s="69"/>
      <c r="C37" s="69"/>
      <c r="D37" s="59">
        <f>SUM(D7:D36)</f>
        <v>0</v>
      </c>
      <c r="E37" s="59">
        <f>SUM(E7:E36)</f>
        <v>0</v>
      </c>
      <c r="F37" s="59">
        <f>SUM(F7:F36)</f>
        <v>0</v>
      </c>
      <c r="G37" s="59">
        <f>SUM(G7:G36)</f>
        <v>0</v>
      </c>
      <c r="H37" s="60"/>
      <c r="I37" s="61">
        <f>SUM(I7:I36)</f>
        <v>0</v>
      </c>
      <c r="J37" s="61">
        <f>SUM(J7:J36)</f>
        <v>0</v>
      </c>
      <c r="K37" s="61">
        <f>SUM(K7:K36)</f>
        <v>0</v>
      </c>
      <c r="L37" s="61">
        <f>SUM(L7:L36)</f>
        <v>0</v>
      </c>
    </row>
    <row r="39" spans="1:12" x14ac:dyDescent="0.2">
      <c r="D39" s="118" t="str">
        <f>IF(D37&lt;&gt;'8-2)計画書'!$L$38,"↑事業実施計画書の補助対象経費の計と一致しません！","")</f>
        <v/>
      </c>
    </row>
    <row r="40" spans="1:12" ht="14" x14ac:dyDescent="0.2">
      <c r="A40" s="65"/>
    </row>
    <row r="41" spans="1:12" ht="74.25" customHeight="1" x14ac:dyDescent="0.2">
      <c r="A41" s="63" t="s">
        <v>44</v>
      </c>
      <c r="B41" s="55" t="s">
        <v>58</v>
      </c>
      <c r="C41" s="55" t="s">
        <v>59</v>
      </c>
      <c r="D41" s="56" t="s">
        <v>60</v>
      </c>
      <c r="E41" s="56" t="s">
        <v>61</v>
      </c>
      <c r="F41" s="56" t="s">
        <v>116</v>
      </c>
      <c r="G41" s="56" t="s">
        <v>118</v>
      </c>
      <c r="H41" s="56" t="s">
        <v>119</v>
      </c>
      <c r="I41" s="56" t="s">
        <v>84</v>
      </c>
      <c r="J41" s="120" t="s">
        <v>302</v>
      </c>
      <c r="K41" s="120" t="s">
        <v>303</v>
      </c>
      <c r="L41" s="120" t="s">
        <v>304</v>
      </c>
    </row>
    <row r="42" spans="1:12" ht="20.25" customHeight="1" x14ac:dyDescent="0.2">
      <c r="A42" s="57" t="s">
        <v>63</v>
      </c>
      <c r="B42" s="77" t="s">
        <v>405</v>
      </c>
      <c r="C42" s="77" t="s">
        <v>62</v>
      </c>
      <c r="D42" s="58">
        <v>1100000</v>
      </c>
      <c r="E42" s="58">
        <v>0</v>
      </c>
      <c r="F42" s="58">
        <f>D42-E42</f>
        <v>1100000</v>
      </c>
      <c r="G42" s="58">
        <f>ROUNDDOWN(F42*1/2,0)</f>
        <v>550000</v>
      </c>
      <c r="H42" s="58" t="e">
        <f>VLOOKUP(#REF!,$D$46:$E$59,3,0)</f>
        <v>#REF!</v>
      </c>
      <c r="I42" s="58" t="e">
        <f>MIN(G42,H42)</f>
        <v>#REF!</v>
      </c>
      <c r="J42" s="58" t="e">
        <f>ROUNDDOWN(I42,-3)</f>
        <v>#REF!</v>
      </c>
      <c r="K42" s="58">
        <f>'1-1)所要額調書'!K43</f>
        <v>600000</v>
      </c>
      <c r="L42" s="58" t="e">
        <f>MIN(J42:K42)</f>
        <v>#REF!</v>
      </c>
    </row>
    <row r="45" spans="1:12" x14ac:dyDescent="0.2">
      <c r="D45" s="75"/>
      <c r="E45" s="75" t="s">
        <v>85</v>
      </c>
    </row>
    <row r="46" spans="1:12" x14ac:dyDescent="0.2">
      <c r="D46" s="75" t="s">
        <v>78</v>
      </c>
      <c r="E46" s="75">
        <v>2000000</v>
      </c>
    </row>
    <row r="47" spans="1:12" x14ac:dyDescent="0.2">
      <c r="D47" s="75" t="s">
        <v>79</v>
      </c>
      <c r="E47" s="75">
        <v>1000000</v>
      </c>
    </row>
    <row r="48" spans="1:12" x14ac:dyDescent="0.2">
      <c r="D48" s="75" t="s">
        <v>80</v>
      </c>
      <c r="E48" s="75">
        <v>500000</v>
      </c>
    </row>
    <row r="49" spans="4:5" x14ac:dyDescent="0.2">
      <c r="D49" s="75" t="s">
        <v>81</v>
      </c>
      <c r="E49" s="75">
        <v>2000000</v>
      </c>
    </row>
    <row r="50" spans="4:5" x14ac:dyDescent="0.2">
      <c r="D50" s="75" t="s">
        <v>79</v>
      </c>
      <c r="E50" s="75">
        <v>1000000</v>
      </c>
    </row>
    <row r="51" spans="4:5" x14ac:dyDescent="0.2">
      <c r="D51" s="75" t="s">
        <v>80</v>
      </c>
      <c r="E51" s="75">
        <v>500000</v>
      </c>
    </row>
    <row r="52" spans="4:5" x14ac:dyDescent="0.2">
      <c r="D52" s="75" t="s">
        <v>81</v>
      </c>
      <c r="E52" s="75">
        <v>2000000</v>
      </c>
    </row>
    <row r="53" spans="4:5" x14ac:dyDescent="0.2">
      <c r="D53" s="75" t="s">
        <v>81</v>
      </c>
      <c r="E53" s="75">
        <v>2000000</v>
      </c>
    </row>
    <row r="54" spans="4:5" x14ac:dyDescent="0.2">
      <c r="D54" s="75" t="s">
        <v>79</v>
      </c>
      <c r="E54" s="75">
        <v>1000000</v>
      </c>
    </row>
    <row r="55" spans="4:5" x14ac:dyDescent="0.2">
      <c r="D55" s="75" t="s">
        <v>80</v>
      </c>
      <c r="E55" s="75">
        <v>500000</v>
      </c>
    </row>
    <row r="56" spans="4:5" x14ac:dyDescent="0.2">
      <c r="D56" s="75" t="s">
        <v>80</v>
      </c>
      <c r="E56" s="75">
        <v>500000</v>
      </c>
    </row>
    <row r="57" spans="4:5" x14ac:dyDescent="0.2">
      <c r="D57" s="75" t="s">
        <v>80</v>
      </c>
      <c r="E57" s="75">
        <v>500000</v>
      </c>
    </row>
    <row r="58" spans="4:5" x14ac:dyDescent="0.2">
      <c r="D58" s="75" t="s">
        <v>79</v>
      </c>
      <c r="E58" s="75">
        <v>1000000</v>
      </c>
    </row>
    <row r="59" spans="4:5" x14ac:dyDescent="0.2">
      <c r="D59" s="75" t="s">
        <v>82</v>
      </c>
      <c r="E59" s="75">
        <v>1500000</v>
      </c>
    </row>
  </sheetData>
  <sheetProtection selectLockedCells="1" selectUnlockedCells="1"/>
  <mergeCells count="1">
    <mergeCell ref="I4:J4"/>
  </mergeCells>
  <phoneticPr fontId="4"/>
  <pageMargins left="0.70866141732283472" right="0.70866141732283472" top="0.74803149606299213" bottom="0.74803149606299213" header="0.31496062992125984" footer="0.31496062992125984"/>
  <pageSetup paperSize="9" scale="60" firstPageNumber="0" orientation="landscape"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1:N73"/>
  <sheetViews>
    <sheetView showZeros="0" view="pageBreakPreview" zoomScale="60" zoomScaleNormal="55" workbookViewId="0">
      <selection activeCell="V10" sqref="V10:AF10"/>
    </sheetView>
  </sheetViews>
  <sheetFormatPr defaultColWidth="8.90625" defaultRowHeight="13" x14ac:dyDescent="0.2"/>
  <cols>
    <col min="1" max="1" width="5.1796875" style="37" customWidth="1"/>
    <col min="2" max="2" width="32.81640625" style="37" customWidth="1"/>
    <col min="3" max="3" width="23.90625" style="37" customWidth="1"/>
    <col min="4" max="4" width="24.36328125" style="37" customWidth="1"/>
    <col min="5" max="5" width="10" style="37" customWidth="1"/>
    <col min="6" max="6" width="11.36328125" style="37" customWidth="1"/>
    <col min="7" max="7" width="8.453125" style="37" customWidth="1"/>
    <col min="8" max="8" width="31.453125" style="37" customWidth="1"/>
    <col min="9" max="9" width="14.90625" style="37" customWidth="1"/>
    <col min="10" max="10" width="19.6328125" style="37" customWidth="1"/>
    <col min="11" max="12" width="18.6328125" style="37" customWidth="1"/>
    <col min="13" max="13" width="17.1796875" style="37" customWidth="1"/>
    <col min="14" max="14" width="31.08984375" style="37" customWidth="1"/>
    <col min="15" max="258" width="8.90625" style="37"/>
    <col min="259" max="259" width="6.08984375" style="37" customWidth="1"/>
    <col min="260" max="260" width="14.1796875" style="37" customWidth="1"/>
    <col min="261" max="261" width="48.08984375" style="37" customWidth="1"/>
    <col min="262" max="262" width="28.36328125" style="37" customWidth="1"/>
    <col min="263" max="263" width="27.08984375" style="37" customWidth="1"/>
    <col min="264" max="265" width="17.08984375" style="37" customWidth="1"/>
    <col min="266" max="266" width="17.1796875" style="37" customWidth="1"/>
    <col min="267" max="270" width="17.08984375" style="37" customWidth="1"/>
    <col min="271" max="514" width="8.90625" style="37"/>
    <col min="515" max="515" width="6.08984375" style="37" customWidth="1"/>
    <col min="516" max="516" width="14.1796875" style="37" customWidth="1"/>
    <col min="517" max="517" width="48.08984375" style="37" customWidth="1"/>
    <col min="518" max="518" width="28.36328125" style="37" customWidth="1"/>
    <col min="519" max="519" width="27.08984375" style="37" customWidth="1"/>
    <col min="520" max="521" width="17.08984375" style="37" customWidth="1"/>
    <col min="522" max="522" width="17.1796875" style="37" customWidth="1"/>
    <col min="523" max="526" width="17.08984375" style="37" customWidth="1"/>
    <col min="527" max="770" width="8.90625" style="37"/>
    <col min="771" max="771" width="6.08984375" style="37" customWidth="1"/>
    <col min="772" max="772" width="14.1796875" style="37" customWidth="1"/>
    <col min="773" max="773" width="48.08984375" style="37" customWidth="1"/>
    <col min="774" max="774" width="28.36328125" style="37" customWidth="1"/>
    <col min="775" max="775" width="27.08984375" style="37" customWidth="1"/>
    <col min="776" max="777" width="17.08984375" style="37" customWidth="1"/>
    <col min="778" max="778" width="17.1796875" style="37" customWidth="1"/>
    <col min="779" max="782" width="17.08984375" style="37" customWidth="1"/>
    <col min="783" max="1026" width="8.90625" style="37"/>
    <col min="1027" max="1027" width="6.08984375" style="37" customWidth="1"/>
    <col min="1028" max="1028" width="14.1796875" style="37" customWidth="1"/>
    <col min="1029" max="1029" width="48.08984375" style="37" customWidth="1"/>
    <col min="1030" max="1030" width="28.36328125" style="37" customWidth="1"/>
    <col min="1031" max="1031" width="27.08984375" style="37" customWidth="1"/>
    <col min="1032" max="1033" width="17.08984375" style="37" customWidth="1"/>
    <col min="1034" max="1034" width="17.1796875" style="37" customWidth="1"/>
    <col min="1035" max="1038" width="17.08984375" style="37" customWidth="1"/>
    <col min="1039" max="1282" width="8.90625" style="37"/>
    <col min="1283" max="1283" width="6.08984375" style="37" customWidth="1"/>
    <col min="1284" max="1284" width="14.1796875" style="37" customWidth="1"/>
    <col min="1285" max="1285" width="48.08984375" style="37" customWidth="1"/>
    <col min="1286" max="1286" width="28.36328125" style="37" customWidth="1"/>
    <col min="1287" max="1287" width="27.08984375" style="37" customWidth="1"/>
    <col min="1288" max="1289" width="17.08984375" style="37" customWidth="1"/>
    <col min="1290" max="1290" width="17.1796875" style="37" customWidth="1"/>
    <col min="1291" max="1294" width="17.08984375" style="37" customWidth="1"/>
    <col min="1295" max="1538" width="8.90625" style="37"/>
    <col min="1539" max="1539" width="6.08984375" style="37" customWidth="1"/>
    <col min="1540" max="1540" width="14.1796875" style="37" customWidth="1"/>
    <col min="1541" max="1541" width="48.08984375" style="37" customWidth="1"/>
    <col min="1542" max="1542" width="28.36328125" style="37" customWidth="1"/>
    <col min="1543" max="1543" width="27.08984375" style="37" customWidth="1"/>
    <col min="1544" max="1545" width="17.08984375" style="37" customWidth="1"/>
    <col min="1546" max="1546" width="17.1796875" style="37" customWidth="1"/>
    <col min="1547" max="1550" width="17.08984375" style="37" customWidth="1"/>
    <col min="1551" max="1794" width="8.90625" style="37"/>
    <col min="1795" max="1795" width="6.08984375" style="37" customWidth="1"/>
    <col min="1796" max="1796" width="14.1796875" style="37" customWidth="1"/>
    <col min="1797" max="1797" width="48.08984375" style="37" customWidth="1"/>
    <col min="1798" max="1798" width="28.36328125" style="37" customWidth="1"/>
    <col min="1799" max="1799" width="27.08984375" style="37" customWidth="1"/>
    <col min="1800" max="1801" width="17.08984375" style="37" customWidth="1"/>
    <col min="1802" max="1802" width="17.1796875" style="37" customWidth="1"/>
    <col min="1803" max="1806" width="17.08984375" style="37" customWidth="1"/>
    <col min="1807" max="2050" width="8.90625" style="37"/>
    <col min="2051" max="2051" width="6.08984375" style="37" customWidth="1"/>
    <col min="2052" max="2052" width="14.1796875" style="37" customWidth="1"/>
    <col min="2053" max="2053" width="48.08984375" style="37" customWidth="1"/>
    <col min="2054" max="2054" width="28.36328125" style="37" customWidth="1"/>
    <col min="2055" max="2055" width="27.08984375" style="37" customWidth="1"/>
    <col min="2056" max="2057" width="17.08984375" style="37" customWidth="1"/>
    <col min="2058" max="2058" width="17.1796875" style="37" customWidth="1"/>
    <col min="2059" max="2062" width="17.08984375" style="37" customWidth="1"/>
    <col min="2063" max="2306" width="8.90625" style="37"/>
    <col min="2307" max="2307" width="6.08984375" style="37" customWidth="1"/>
    <col min="2308" max="2308" width="14.1796875" style="37" customWidth="1"/>
    <col min="2309" max="2309" width="48.08984375" style="37" customWidth="1"/>
    <col min="2310" max="2310" width="28.36328125" style="37" customWidth="1"/>
    <col min="2311" max="2311" width="27.08984375" style="37" customWidth="1"/>
    <col min="2312" max="2313" width="17.08984375" style="37" customWidth="1"/>
    <col min="2314" max="2314" width="17.1796875" style="37" customWidth="1"/>
    <col min="2315" max="2318" width="17.08984375" style="37" customWidth="1"/>
    <col min="2319" max="2562" width="8.90625" style="37"/>
    <col min="2563" max="2563" width="6.08984375" style="37" customWidth="1"/>
    <col min="2564" max="2564" width="14.1796875" style="37" customWidth="1"/>
    <col min="2565" max="2565" width="48.08984375" style="37" customWidth="1"/>
    <col min="2566" max="2566" width="28.36328125" style="37" customWidth="1"/>
    <col min="2567" max="2567" width="27.08984375" style="37" customWidth="1"/>
    <col min="2568" max="2569" width="17.08984375" style="37" customWidth="1"/>
    <col min="2570" max="2570" width="17.1796875" style="37" customWidth="1"/>
    <col min="2571" max="2574" width="17.08984375" style="37" customWidth="1"/>
    <col min="2575" max="2818" width="8.90625" style="37"/>
    <col min="2819" max="2819" width="6.08984375" style="37" customWidth="1"/>
    <col min="2820" max="2820" width="14.1796875" style="37" customWidth="1"/>
    <col min="2821" max="2821" width="48.08984375" style="37" customWidth="1"/>
    <col min="2822" max="2822" width="28.36328125" style="37" customWidth="1"/>
    <col min="2823" max="2823" width="27.08984375" style="37" customWidth="1"/>
    <col min="2824" max="2825" width="17.08984375" style="37" customWidth="1"/>
    <col min="2826" max="2826" width="17.1796875" style="37" customWidth="1"/>
    <col min="2827" max="2830" width="17.08984375" style="37" customWidth="1"/>
    <col min="2831" max="3074" width="8.90625" style="37"/>
    <col min="3075" max="3075" width="6.08984375" style="37" customWidth="1"/>
    <col min="3076" max="3076" width="14.1796875" style="37" customWidth="1"/>
    <col min="3077" max="3077" width="48.08984375" style="37" customWidth="1"/>
    <col min="3078" max="3078" width="28.36328125" style="37" customWidth="1"/>
    <col min="3079" max="3079" width="27.08984375" style="37" customWidth="1"/>
    <col min="3080" max="3081" width="17.08984375" style="37" customWidth="1"/>
    <col min="3082" max="3082" width="17.1796875" style="37" customWidth="1"/>
    <col min="3083" max="3086" width="17.08984375" style="37" customWidth="1"/>
    <col min="3087" max="3330" width="8.90625" style="37"/>
    <col min="3331" max="3331" width="6.08984375" style="37" customWidth="1"/>
    <col min="3332" max="3332" width="14.1796875" style="37" customWidth="1"/>
    <col min="3333" max="3333" width="48.08984375" style="37" customWidth="1"/>
    <col min="3334" max="3334" width="28.36328125" style="37" customWidth="1"/>
    <col min="3335" max="3335" width="27.08984375" style="37" customWidth="1"/>
    <col min="3336" max="3337" width="17.08984375" style="37" customWidth="1"/>
    <col min="3338" max="3338" width="17.1796875" style="37" customWidth="1"/>
    <col min="3339" max="3342" width="17.08984375" style="37" customWidth="1"/>
    <col min="3343" max="3586" width="8.90625" style="37"/>
    <col min="3587" max="3587" width="6.08984375" style="37" customWidth="1"/>
    <col min="3588" max="3588" width="14.1796875" style="37" customWidth="1"/>
    <col min="3589" max="3589" width="48.08984375" style="37" customWidth="1"/>
    <col min="3590" max="3590" width="28.36328125" style="37" customWidth="1"/>
    <col min="3591" max="3591" width="27.08984375" style="37" customWidth="1"/>
    <col min="3592" max="3593" width="17.08984375" style="37" customWidth="1"/>
    <col min="3594" max="3594" width="17.1796875" style="37" customWidth="1"/>
    <col min="3595" max="3598" width="17.08984375" style="37" customWidth="1"/>
    <col min="3599" max="3842" width="8.90625" style="37"/>
    <col min="3843" max="3843" width="6.08984375" style="37" customWidth="1"/>
    <col min="3844" max="3844" width="14.1796875" style="37" customWidth="1"/>
    <col min="3845" max="3845" width="48.08984375" style="37" customWidth="1"/>
    <col min="3846" max="3846" width="28.36328125" style="37" customWidth="1"/>
    <col min="3847" max="3847" width="27.08984375" style="37" customWidth="1"/>
    <col min="3848" max="3849" width="17.08984375" style="37" customWidth="1"/>
    <col min="3850" max="3850" width="17.1796875" style="37" customWidth="1"/>
    <col min="3851" max="3854" width="17.08984375" style="37" customWidth="1"/>
    <col min="3855" max="4098" width="8.90625" style="37"/>
    <col min="4099" max="4099" width="6.08984375" style="37" customWidth="1"/>
    <col min="4100" max="4100" width="14.1796875" style="37" customWidth="1"/>
    <col min="4101" max="4101" width="48.08984375" style="37" customWidth="1"/>
    <col min="4102" max="4102" width="28.36328125" style="37" customWidth="1"/>
    <col min="4103" max="4103" width="27.08984375" style="37" customWidth="1"/>
    <col min="4104" max="4105" width="17.08984375" style="37" customWidth="1"/>
    <col min="4106" max="4106" width="17.1796875" style="37" customWidth="1"/>
    <col min="4107" max="4110" width="17.08984375" style="37" customWidth="1"/>
    <col min="4111" max="4354" width="8.90625" style="37"/>
    <col min="4355" max="4355" width="6.08984375" style="37" customWidth="1"/>
    <col min="4356" max="4356" width="14.1796875" style="37" customWidth="1"/>
    <col min="4357" max="4357" width="48.08984375" style="37" customWidth="1"/>
    <col min="4358" max="4358" width="28.36328125" style="37" customWidth="1"/>
    <col min="4359" max="4359" width="27.08984375" style="37" customWidth="1"/>
    <col min="4360" max="4361" width="17.08984375" style="37" customWidth="1"/>
    <col min="4362" max="4362" width="17.1796875" style="37" customWidth="1"/>
    <col min="4363" max="4366" width="17.08984375" style="37" customWidth="1"/>
    <col min="4367" max="4610" width="8.90625" style="37"/>
    <col min="4611" max="4611" width="6.08984375" style="37" customWidth="1"/>
    <col min="4612" max="4612" width="14.1796875" style="37" customWidth="1"/>
    <col min="4613" max="4613" width="48.08984375" style="37" customWidth="1"/>
    <col min="4614" max="4614" width="28.36328125" style="37" customWidth="1"/>
    <col min="4615" max="4615" width="27.08984375" style="37" customWidth="1"/>
    <col min="4616" max="4617" width="17.08984375" style="37" customWidth="1"/>
    <col min="4618" max="4618" width="17.1796875" style="37" customWidth="1"/>
    <col min="4619" max="4622" width="17.08984375" style="37" customWidth="1"/>
    <col min="4623" max="4866" width="8.90625" style="37"/>
    <col min="4867" max="4867" width="6.08984375" style="37" customWidth="1"/>
    <col min="4868" max="4868" width="14.1796875" style="37" customWidth="1"/>
    <col min="4869" max="4869" width="48.08984375" style="37" customWidth="1"/>
    <col min="4870" max="4870" width="28.36328125" style="37" customWidth="1"/>
    <col min="4871" max="4871" width="27.08984375" style="37" customWidth="1"/>
    <col min="4872" max="4873" width="17.08984375" style="37" customWidth="1"/>
    <col min="4874" max="4874" width="17.1796875" style="37" customWidth="1"/>
    <col min="4875" max="4878" width="17.08984375" style="37" customWidth="1"/>
    <col min="4879" max="5122" width="8.90625" style="37"/>
    <col min="5123" max="5123" width="6.08984375" style="37" customWidth="1"/>
    <col min="5124" max="5124" width="14.1796875" style="37" customWidth="1"/>
    <col min="5125" max="5125" width="48.08984375" style="37" customWidth="1"/>
    <col min="5126" max="5126" width="28.36328125" style="37" customWidth="1"/>
    <col min="5127" max="5127" width="27.08984375" style="37" customWidth="1"/>
    <col min="5128" max="5129" width="17.08984375" style="37" customWidth="1"/>
    <col min="5130" max="5130" width="17.1796875" style="37" customWidth="1"/>
    <col min="5131" max="5134" width="17.08984375" style="37" customWidth="1"/>
    <col min="5135" max="5378" width="8.90625" style="37"/>
    <col min="5379" max="5379" width="6.08984375" style="37" customWidth="1"/>
    <col min="5380" max="5380" width="14.1796875" style="37" customWidth="1"/>
    <col min="5381" max="5381" width="48.08984375" style="37" customWidth="1"/>
    <col min="5382" max="5382" width="28.36328125" style="37" customWidth="1"/>
    <col min="5383" max="5383" width="27.08984375" style="37" customWidth="1"/>
    <col min="5384" max="5385" width="17.08984375" style="37" customWidth="1"/>
    <col min="5386" max="5386" width="17.1796875" style="37" customWidth="1"/>
    <col min="5387" max="5390" width="17.08984375" style="37" customWidth="1"/>
    <col min="5391" max="5634" width="8.90625" style="37"/>
    <col min="5635" max="5635" width="6.08984375" style="37" customWidth="1"/>
    <col min="5636" max="5636" width="14.1796875" style="37" customWidth="1"/>
    <col min="5637" max="5637" width="48.08984375" style="37" customWidth="1"/>
    <col min="5638" max="5638" width="28.36328125" style="37" customWidth="1"/>
    <col min="5639" max="5639" width="27.08984375" style="37" customWidth="1"/>
    <col min="5640" max="5641" width="17.08984375" style="37" customWidth="1"/>
    <col min="5642" max="5642" width="17.1796875" style="37" customWidth="1"/>
    <col min="5643" max="5646" width="17.08984375" style="37" customWidth="1"/>
    <col min="5647" max="5890" width="8.90625" style="37"/>
    <col min="5891" max="5891" width="6.08984375" style="37" customWidth="1"/>
    <col min="5892" max="5892" width="14.1796875" style="37" customWidth="1"/>
    <col min="5893" max="5893" width="48.08984375" style="37" customWidth="1"/>
    <col min="5894" max="5894" width="28.36328125" style="37" customWidth="1"/>
    <col min="5895" max="5895" width="27.08984375" style="37" customWidth="1"/>
    <col min="5896" max="5897" width="17.08984375" style="37" customWidth="1"/>
    <col min="5898" max="5898" width="17.1796875" style="37" customWidth="1"/>
    <col min="5899" max="5902" width="17.08984375" style="37" customWidth="1"/>
    <col min="5903" max="6146" width="8.90625" style="37"/>
    <col min="6147" max="6147" width="6.08984375" style="37" customWidth="1"/>
    <col min="6148" max="6148" width="14.1796875" style="37" customWidth="1"/>
    <col min="6149" max="6149" width="48.08984375" style="37" customWidth="1"/>
    <col min="6150" max="6150" width="28.36328125" style="37" customWidth="1"/>
    <col min="6151" max="6151" width="27.08984375" style="37" customWidth="1"/>
    <col min="6152" max="6153" width="17.08984375" style="37" customWidth="1"/>
    <col min="6154" max="6154" width="17.1796875" style="37" customWidth="1"/>
    <col min="6155" max="6158" width="17.08984375" style="37" customWidth="1"/>
    <col min="6159" max="6402" width="8.90625" style="37"/>
    <col min="6403" max="6403" width="6.08984375" style="37" customWidth="1"/>
    <col min="6404" max="6404" width="14.1796875" style="37" customWidth="1"/>
    <col min="6405" max="6405" width="48.08984375" style="37" customWidth="1"/>
    <col min="6406" max="6406" width="28.36328125" style="37" customWidth="1"/>
    <col min="6407" max="6407" width="27.08984375" style="37" customWidth="1"/>
    <col min="6408" max="6409" width="17.08984375" style="37" customWidth="1"/>
    <col min="6410" max="6410" width="17.1796875" style="37" customWidth="1"/>
    <col min="6411" max="6414" width="17.08984375" style="37" customWidth="1"/>
    <col min="6415" max="6658" width="8.90625" style="37"/>
    <col min="6659" max="6659" width="6.08984375" style="37" customWidth="1"/>
    <col min="6660" max="6660" width="14.1796875" style="37" customWidth="1"/>
    <col min="6661" max="6661" width="48.08984375" style="37" customWidth="1"/>
    <col min="6662" max="6662" width="28.36328125" style="37" customWidth="1"/>
    <col min="6663" max="6663" width="27.08984375" style="37" customWidth="1"/>
    <col min="6664" max="6665" width="17.08984375" style="37" customWidth="1"/>
    <col min="6666" max="6666" width="17.1796875" style="37" customWidth="1"/>
    <col min="6667" max="6670" width="17.08984375" style="37" customWidth="1"/>
    <col min="6671" max="6914" width="8.90625" style="37"/>
    <col min="6915" max="6915" width="6.08984375" style="37" customWidth="1"/>
    <col min="6916" max="6916" width="14.1796875" style="37" customWidth="1"/>
    <col min="6917" max="6917" width="48.08984375" style="37" customWidth="1"/>
    <col min="6918" max="6918" width="28.36328125" style="37" customWidth="1"/>
    <col min="6919" max="6919" width="27.08984375" style="37" customWidth="1"/>
    <col min="6920" max="6921" width="17.08984375" style="37" customWidth="1"/>
    <col min="6922" max="6922" width="17.1796875" style="37" customWidth="1"/>
    <col min="6923" max="6926" width="17.08984375" style="37" customWidth="1"/>
    <col min="6927" max="7170" width="8.90625" style="37"/>
    <col min="7171" max="7171" width="6.08984375" style="37" customWidth="1"/>
    <col min="7172" max="7172" width="14.1796875" style="37" customWidth="1"/>
    <col min="7173" max="7173" width="48.08984375" style="37" customWidth="1"/>
    <col min="7174" max="7174" width="28.36328125" style="37" customWidth="1"/>
    <col min="7175" max="7175" width="27.08984375" style="37" customWidth="1"/>
    <col min="7176" max="7177" width="17.08984375" style="37" customWidth="1"/>
    <col min="7178" max="7178" width="17.1796875" style="37" customWidth="1"/>
    <col min="7179" max="7182" width="17.08984375" style="37" customWidth="1"/>
    <col min="7183" max="7426" width="8.90625" style="37"/>
    <col min="7427" max="7427" width="6.08984375" style="37" customWidth="1"/>
    <col min="7428" max="7428" width="14.1796875" style="37" customWidth="1"/>
    <col min="7429" max="7429" width="48.08984375" style="37" customWidth="1"/>
    <col min="7430" max="7430" width="28.36328125" style="37" customWidth="1"/>
    <col min="7431" max="7431" width="27.08984375" style="37" customWidth="1"/>
    <col min="7432" max="7433" width="17.08984375" style="37" customWidth="1"/>
    <col min="7434" max="7434" width="17.1796875" style="37" customWidth="1"/>
    <col min="7435" max="7438" width="17.08984375" style="37" customWidth="1"/>
    <col min="7439" max="7682" width="8.90625" style="37"/>
    <col min="7683" max="7683" width="6.08984375" style="37" customWidth="1"/>
    <col min="7684" max="7684" width="14.1796875" style="37" customWidth="1"/>
    <col min="7685" max="7685" width="48.08984375" style="37" customWidth="1"/>
    <col min="7686" max="7686" width="28.36328125" style="37" customWidth="1"/>
    <col min="7687" max="7687" width="27.08984375" style="37" customWidth="1"/>
    <col min="7688" max="7689" width="17.08984375" style="37" customWidth="1"/>
    <col min="7690" max="7690" width="17.1796875" style="37" customWidth="1"/>
    <col min="7691" max="7694" width="17.08984375" style="37" customWidth="1"/>
    <col min="7695" max="7938" width="8.90625" style="37"/>
    <col min="7939" max="7939" width="6.08984375" style="37" customWidth="1"/>
    <col min="7940" max="7940" width="14.1796875" style="37" customWidth="1"/>
    <col min="7941" max="7941" width="48.08984375" style="37" customWidth="1"/>
    <col min="7942" max="7942" width="28.36328125" style="37" customWidth="1"/>
    <col min="7943" max="7943" width="27.08984375" style="37" customWidth="1"/>
    <col min="7944" max="7945" width="17.08984375" style="37" customWidth="1"/>
    <col min="7946" max="7946" width="17.1796875" style="37" customWidth="1"/>
    <col min="7947" max="7950" width="17.08984375" style="37" customWidth="1"/>
    <col min="7951" max="8194" width="8.90625" style="37"/>
    <col min="8195" max="8195" width="6.08984375" style="37" customWidth="1"/>
    <col min="8196" max="8196" width="14.1796875" style="37" customWidth="1"/>
    <col min="8197" max="8197" width="48.08984375" style="37" customWidth="1"/>
    <col min="8198" max="8198" width="28.36328125" style="37" customWidth="1"/>
    <col min="8199" max="8199" width="27.08984375" style="37" customWidth="1"/>
    <col min="8200" max="8201" width="17.08984375" style="37" customWidth="1"/>
    <col min="8202" max="8202" width="17.1796875" style="37" customWidth="1"/>
    <col min="8203" max="8206" width="17.08984375" style="37" customWidth="1"/>
    <col min="8207" max="8450" width="8.90625" style="37"/>
    <col min="8451" max="8451" width="6.08984375" style="37" customWidth="1"/>
    <col min="8452" max="8452" width="14.1796875" style="37" customWidth="1"/>
    <col min="8453" max="8453" width="48.08984375" style="37" customWidth="1"/>
    <col min="8454" max="8454" width="28.36328125" style="37" customWidth="1"/>
    <col min="8455" max="8455" width="27.08984375" style="37" customWidth="1"/>
    <col min="8456" max="8457" width="17.08984375" style="37" customWidth="1"/>
    <col min="8458" max="8458" width="17.1796875" style="37" customWidth="1"/>
    <col min="8459" max="8462" width="17.08984375" style="37" customWidth="1"/>
    <col min="8463" max="8706" width="8.90625" style="37"/>
    <col min="8707" max="8707" width="6.08984375" style="37" customWidth="1"/>
    <col min="8708" max="8708" width="14.1796875" style="37" customWidth="1"/>
    <col min="8709" max="8709" width="48.08984375" style="37" customWidth="1"/>
    <col min="8710" max="8710" width="28.36328125" style="37" customWidth="1"/>
    <col min="8711" max="8711" width="27.08984375" style="37" customWidth="1"/>
    <col min="8712" max="8713" width="17.08984375" style="37" customWidth="1"/>
    <col min="8714" max="8714" width="17.1796875" style="37" customWidth="1"/>
    <col min="8715" max="8718" width="17.08984375" style="37" customWidth="1"/>
    <col min="8719" max="8962" width="8.90625" style="37"/>
    <col min="8963" max="8963" width="6.08984375" style="37" customWidth="1"/>
    <col min="8964" max="8964" width="14.1796875" style="37" customWidth="1"/>
    <col min="8965" max="8965" width="48.08984375" style="37" customWidth="1"/>
    <col min="8966" max="8966" width="28.36328125" style="37" customWidth="1"/>
    <col min="8967" max="8967" width="27.08984375" style="37" customWidth="1"/>
    <col min="8968" max="8969" width="17.08984375" style="37" customWidth="1"/>
    <col min="8970" max="8970" width="17.1796875" style="37" customWidth="1"/>
    <col min="8971" max="8974" width="17.08984375" style="37" customWidth="1"/>
    <col min="8975" max="9218" width="8.90625" style="37"/>
    <col min="9219" max="9219" width="6.08984375" style="37" customWidth="1"/>
    <col min="9220" max="9220" width="14.1796875" style="37" customWidth="1"/>
    <col min="9221" max="9221" width="48.08984375" style="37" customWidth="1"/>
    <col min="9222" max="9222" width="28.36328125" style="37" customWidth="1"/>
    <col min="9223" max="9223" width="27.08984375" style="37" customWidth="1"/>
    <col min="9224" max="9225" width="17.08984375" style="37" customWidth="1"/>
    <col min="9226" max="9226" width="17.1796875" style="37" customWidth="1"/>
    <col min="9227" max="9230" width="17.08984375" style="37" customWidth="1"/>
    <col min="9231" max="9474" width="8.90625" style="37"/>
    <col min="9475" max="9475" width="6.08984375" style="37" customWidth="1"/>
    <col min="9476" max="9476" width="14.1796875" style="37" customWidth="1"/>
    <col min="9477" max="9477" width="48.08984375" style="37" customWidth="1"/>
    <col min="9478" max="9478" width="28.36328125" style="37" customWidth="1"/>
    <col min="9479" max="9479" width="27.08984375" style="37" customWidth="1"/>
    <col min="9480" max="9481" width="17.08984375" style="37" customWidth="1"/>
    <col min="9482" max="9482" width="17.1796875" style="37" customWidth="1"/>
    <col min="9483" max="9486" width="17.08984375" style="37" customWidth="1"/>
    <col min="9487" max="9730" width="8.90625" style="37"/>
    <col min="9731" max="9731" width="6.08984375" style="37" customWidth="1"/>
    <col min="9732" max="9732" width="14.1796875" style="37" customWidth="1"/>
    <col min="9733" max="9733" width="48.08984375" style="37" customWidth="1"/>
    <col min="9734" max="9734" width="28.36328125" style="37" customWidth="1"/>
    <col min="9735" max="9735" width="27.08984375" style="37" customWidth="1"/>
    <col min="9736" max="9737" width="17.08984375" style="37" customWidth="1"/>
    <col min="9738" max="9738" width="17.1796875" style="37" customWidth="1"/>
    <col min="9739" max="9742" width="17.08984375" style="37" customWidth="1"/>
    <col min="9743" max="9986" width="8.90625" style="37"/>
    <col min="9987" max="9987" width="6.08984375" style="37" customWidth="1"/>
    <col min="9988" max="9988" width="14.1796875" style="37" customWidth="1"/>
    <col min="9989" max="9989" width="48.08984375" style="37" customWidth="1"/>
    <col min="9990" max="9990" width="28.36328125" style="37" customWidth="1"/>
    <col min="9991" max="9991" width="27.08984375" style="37" customWidth="1"/>
    <col min="9992" max="9993" width="17.08984375" style="37" customWidth="1"/>
    <col min="9994" max="9994" width="17.1796875" style="37" customWidth="1"/>
    <col min="9995" max="9998" width="17.08984375" style="37" customWidth="1"/>
    <col min="9999" max="10242" width="8.90625" style="37"/>
    <col min="10243" max="10243" width="6.08984375" style="37" customWidth="1"/>
    <col min="10244" max="10244" width="14.1796875" style="37" customWidth="1"/>
    <col min="10245" max="10245" width="48.08984375" style="37" customWidth="1"/>
    <col min="10246" max="10246" width="28.36328125" style="37" customWidth="1"/>
    <col min="10247" max="10247" width="27.08984375" style="37" customWidth="1"/>
    <col min="10248" max="10249" width="17.08984375" style="37" customWidth="1"/>
    <col min="10250" max="10250" width="17.1796875" style="37" customWidth="1"/>
    <col min="10251" max="10254" width="17.08984375" style="37" customWidth="1"/>
    <col min="10255" max="10498" width="8.90625" style="37"/>
    <col min="10499" max="10499" width="6.08984375" style="37" customWidth="1"/>
    <col min="10500" max="10500" width="14.1796875" style="37" customWidth="1"/>
    <col min="10501" max="10501" width="48.08984375" style="37" customWidth="1"/>
    <col min="10502" max="10502" width="28.36328125" style="37" customWidth="1"/>
    <col min="10503" max="10503" width="27.08984375" style="37" customWidth="1"/>
    <col min="10504" max="10505" width="17.08984375" style="37" customWidth="1"/>
    <col min="10506" max="10506" width="17.1796875" style="37" customWidth="1"/>
    <col min="10507" max="10510" width="17.08984375" style="37" customWidth="1"/>
    <col min="10511" max="10754" width="8.90625" style="37"/>
    <col min="10755" max="10755" width="6.08984375" style="37" customWidth="1"/>
    <col min="10756" max="10756" width="14.1796875" style="37" customWidth="1"/>
    <col min="10757" max="10757" width="48.08984375" style="37" customWidth="1"/>
    <col min="10758" max="10758" width="28.36328125" style="37" customWidth="1"/>
    <col min="10759" max="10759" width="27.08984375" style="37" customWidth="1"/>
    <col min="10760" max="10761" width="17.08984375" style="37" customWidth="1"/>
    <col min="10762" max="10762" width="17.1796875" style="37" customWidth="1"/>
    <col min="10763" max="10766" width="17.08984375" style="37" customWidth="1"/>
    <col min="10767" max="11010" width="8.90625" style="37"/>
    <col min="11011" max="11011" width="6.08984375" style="37" customWidth="1"/>
    <col min="11012" max="11012" width="14.1796875" style="37" customWidth="1"/>
    <col min="11013" max="11013" width="48.08984375" style="37" customWidth="1"/>
    <col min="11014" max="11014" width="28.36328125" style="37" customWidth="1"/>
    <col min="11015" max="11015" width="27.08984375" style="37" customWidth="1"/>
    <col min="11016" max="11017" width="17.08984375" style="37" customWidth="1"/>
    <col min="11018" max="11018" width="17.1796875" style="37" customWidth="1"/>
    <col min="11019" max="11022" width="17.08984375" style="37" customWidth="1"/>
    <col min="11023" max="11266" width="8.90625" style="37"/>
    <col min="11267" max="11267" width="6.08984375" style="37" customWidth="1"/>
    <col min="11268" max="11268" width="14.1796875" style="37" customWidth="1"/>
    <col min="11269" max="11269" width="48.08984375" style="37" customWidth="1"/>
    <col min="11270" max="11270" width="28.36328125" style="37" customWidth="1"/>
    <col min="11271" max="11271" width="27.08984375" style="37" customWidth="1"/>
    <col min="11272" max="11273" width="17.08984375" style="37" customWidth="1"/>
    <col min="11274" max="11274" width="17.1796875" style="37" customWidth="1"/>
    <col min="11275" max="11278" width="17.08984375" style="37" customWidth="1"/>
    <col min="11279" max="11522" width="8.90625" style="37"/>
    <col min="11523" max="11523" width="6.08984375" style="37" customWidth="1"/>
    <col min="11524" max="11524" width="14.1796875" style="37" customWidth="1"/>
    <col min="11525" max="11525" width="48.08984375" style="37" customWidth="1"/>
    <col min="11526" max="11526" width="28.36328125" style="37" customWidth="1"/>
    <col min="11527" max="11527" width="27.08984375" style="37" customWidth="1"/>
    <col min="11528" max="11529" width="17.08984375" style="37" customWidth="1"/>
    <col min="11530" max="11530" width="17.1796875" style="37" customWidth="1"/>
    <col min="11531" max="11534" width="17.08984375" style="37" customWidth="1"/>
    <col min="11535" max="11778" width="8.90625" style="37"/>
    <col min="11779" max="11779" width="6.08984375" style="37" customWidth="1"/>
    <col min="11780" max="11780" width="14.1796875" style="37" customWidth="1"/>
    <col min="11781" max="11781" width="48.08984375" style="37" customWidth="1"/>
    <col min="11782" max="11782" width="28.36328125" style="37" customWidth="1"/>
    <col min="11783" max="11783" width="27.08984375" style="37" customWidth="1"/>
    <col min="11784" max="11785" width="17.08984375" style="37" customWidth="1"/>
    <col min="11786" max="11786" width="17.1796875" style="37" customWidth="1"/>
    <col min="11787" max="11790" width="17.08984375" style="37" customWidth="1"/>
    <col min="11791" max="12034" width="8.90625" style="37"/>
    <col min="12035" max="12035" width="6.08984375" style="37" customWidth="1"/>
    <col min="12036" max="12036" width="14.1796875" style="37" customWidth="1"/>
    <col min="12037" max="12037" width="48.08984375" style="37" customWidth="1"/>
    <col min="12038" max="12038" width="28.36328125" style="37" customWidth="1"/>
    <col min="12039" max="12039" width="27.08984375" style="37" customWidth="1"/>
    <col min="12040" max="12041" width="17.08984375" style="37" customWidth="1"/>
    <col min="12042" max="12042" width="17.1796875" style="37" customWidth="1"/>
    <col min="12043" max="12046" width="17.08984375" style="37" customWidth="1"/>
    <col min="12047" max="12290" width="8.90625" style="37"/>
    <col min="12291" max="12291" width="6.08984375" style="37" customWidth="1"/>
    <col min="12292" max="12292" width="14.1796875" style="37" customWidth="1"/>
    <col min="12293" max="12293" width="48.08984375" style="37" customWidth="1"/>
    <col min="12294" max="12294" width="28.36328125" style="37" customWidth="1"/>
    <col min="12295" max="12295" width="27.08984375" style="37" customWidth="1"/>
    <col min="12296" max="12297" width="17.08984375" style="37" customWidth="1"/>
    <col min="12298" max="12298" width="17.1796875" style="37" customWidth="1"/>
    <col min="12299" max="12302" width="17.08984375" style="37" customWidth="1"/>
    <col min="12303" max="12546" width="8.90625" style="37"/>
    <col min="12547" max="12547" width="6.08984375" style="37" customWidth="1"/>
    <col min="12548" max="12548" width="14.1796875" style="37" customWidth="1"/>
    <col min="12549" max="12549" width="48.08984375" style="37" customWidth="1"/>
    <col min="12550" max="12550" width="28.36328125" style="37" customWidth="1"/>
    <col min="12551" max="12551" width="27.08984375" style="37" customWidth="1"/>
    <col min="12552" max="12553" width="17.08984375" style="37" customWidth="1"/>
    <col min="12554" max="12554" width="17.1796875" style="37" customWidth="1"/>
    <col min="12555" max="12558" width="17.08984375" style="37" customWidth="1"/>
    <col min="12559" max="12802" width="8.90625" style="37"/>
    <col min="12803" max="12803" width="6.08984375" style="37" customWidth="1"/>
    <col min="12804" max="12804" width="14.1796875" style="37" customWidth="1"/>
    <col min="12805" max="12805" width="48.08984375" style="37" customWidth="1"/>
    <col min="12806" max="12806" width="28.36328125" style="37" customWidth="1"/>
    <col min="12807" max="12807" width="27.08984375" style="37" customWidth="1"/>
    <col min="12808" max="12809" width="17.08984375" style="37" customWidth="1"/>
    <col min="12810" max="12810" width="17.1796875" style="37" customWidth="1"/>
    <col min="12811" max="12814" width="17.08984375" style="37" customWidth="1"/>
    <col min="12815" max="13058" width="8.90625" style="37"/>
    <col min="13059" max="13059" width="6.08984375" style="37" customWidth="1"/>
    <col min="13060" max="13060" width="14.1796875" style="37" customWidth="1"/>
    <col min="13061" max="13061" width="48.08984375" style="37" customWidth="1"/>
    <col min="13062" max="13062" width="28.36328125" style="37" customWidth="1"/>
    <col min="13063" max="13063" width="27.08984375" style="37" customWidth="1"/>
    <col min="13064" max="13065" width="17.08984375" style="37" customWidth="1"/>
    <col min="13066" max="13066" width="17.1796875" style="37" customWidth="1"/>
    <col min="13067" max="13070" width="17.08984375" style="37" customWidth="1"/>
    <col min="13071" max="13314" width="8.90625" style="37"/>
    <col min="13315" max="13315" width="6.08984375" style="37" customWidth="1"/>
    <col min="13316" max="13316" width="14.1796875" style="37" customWidth="1"/>
    <col min="13317" max="13317" width="48.08984375" style="37" customWidth="1"/>
    <col min="13318" max="13318" width="28.36328125" style="37" customWidth="1"/>
    <col min="13319" max="13319" width="27.08984375" style="37" customWidth="1"/>
    <col min="13320" max="13321" width="17.08984375" style="37" customWidth="1"/>
    <col min="13322" max="13322" width="17.1796875" style="37" customWidth="1"/>
    <col min="13323" max="13326" width="17.08984375" style="37" customWidth="1"/>
    <col min="13327" max="13570" width="8.90625" style="37"/>
    <col min="13571" max="13571" width="6.08984375" style="37" customWidth="1"/>
    <col min="13572" max="13572" width="14.1796875" style="37" customWidth="1"/>
    <col min="13573" max="13573" width="48.08984375" style="37" customWidth="1"/>
    <col min="13574" max="13574" width="28.36328125" style="37" customWidth="1"/>
    <col min="13575" max="13575" width="27.08984375" style="37" customWidth="1"/>
    <col min="13576" max="13577" width="17.08984375" style="37" customWidth="1"/>
    <col min="13578" max="13578" width="17.1796875" style="37" customWidth="1"/>
    <col min="13579" max="13582" width="17.08984375" style="37" customWidth="1"/>
    <col min="13583" max="13826" width="8.90625" style="37"/>
    <col min="13827" max="13827" width="6.08984375" style="37" customWidth="1"/>
    <col min="13828" max="13828" width="14.1796875" style="37" customWidth="1"/>
    <col min="13829" max="13829" width="48.08984375" style="37" customWidth="1"/>
    <col min="13830" max="13830" width="28.36328125" style="37" customWidth="1"/>
    <col min="13831" max="13831" width="27.08984375" style="37" customWidth="1"/>
    <col min="13832" max="13833" width="17.08984375" style="37" customWidth="1"/>
    <col min="13834" max="13834" width="17.1796875" style="37" customWidth="1"/>
    <col min="13835" max="13838" width="17.08984375" style="37" customWidth="1"/>
    <col min="13839" max="14082" width="8.90625" style="37"/>
    <col min="14083" max="14083" width="6.08984375" style="37" customWidth="1"/>
    <col min="14084" max="14084" width="14.1796875" style="37" customWidth="1"/>
    <col min="14085" max="14085" width="48.08984375" style="37" customWidth="1"/>
    <col min="14086" max="14086" width="28.36328125" style="37" customWidth="1"/>
    <col min="14087" max="14087" width="27.08984375" style="37" customWidth="1"/>
    <col min="14088" max="14089" width="17.08984375" style="37" customWidth="1"/>
    <col min="14090" max="14090" width="17.1796875" style="37" customWidth="1"/>
    <col min="14091" max="14094" width="17.08984375" style="37" customWidth="1"/>
    <col min="14095" max="14338" width="8.90625" style="37"/>
    <col min="14339" max="14339" width="6.08984375" style="37" customWidth="1"/>
    <col min="14340" max="14340" width="14.1796875" style="37" customWidth="1"/>
    <col min="14341" max="14341" width="48.08984375" style="37" customWidth="1"/>
    <col min="14342" max="14342" width="28.36328125" style="37" customWidth="1"/>
    <col min="14343" max="14343" width="27.08984375" style="37" customWidth="1"/>
    <col min="14344" max="14345" width="17.08984375" style="37" customWidth="1"/>
    <col min="14346" max="14346" width="17.1796875" style="37" customWidth="1"/>
    <col min="14347" max="14350" width="17.08984375" style="37" customWidth="1"/>
    <col min="14351" max="14594" width="8.90625" style="37"/>
    <col min="14595" max="14595" width="6.08984375" style="37" customWidth="1"/>
    <col min="14596" max="14596" width="14.1796875" style="37" customWidth="1"/>
    <col min="14597" max="14597" width="48.08984375" style="37" customWidth="1"/>
    <col min="14598" max="14598" width="28.36328125" style="37" customWidth="1"/>
    <col min="14599" max="14599" width="27.08984375" style="37" customWidth="1"/>
    <col min="14600" max="14601" width="17.08984375" style="37" customWidth="1"/>
    <col min="14602" max="14602" width="17.1796875" style="37" customWidth="1"/>
    <col min="14603" max="14606" width="17.08984375" style="37" customWidth="1"/>
    <col min="14607" max="14850" width="8.90625" style="37"/>
    <col min="14851" max="14851" width="6.08984375" style="37" customWidth="1"/>
    <col min="14852" max="14852" width="14.1796875" style="37" customWidth="1"/>
    <col min="14853" max="14853" width="48.08984375" style="37" customWidth="1"/>
    <col min="14854" max="14854" width="28.36328125" style="37" customWidth="1"/>
    <col min="14855" max="14855" width="27.08984375" style="37" customWidth="1"/>
    <col min="14856" max="14857" width="17.08984375" style="37" customWidth="1"/>
    <col min="14858" max="14858" width="17.1796875" style="37" customWidth="1"/>
    <col min="14859" max="14862" width="17.08984375" style="37" customWidth="1"/>
    <col min="14863" max="15106" width="8.90625" style="37"/>
    <col min="15107" max="15107" width="6.08984375" style="37" customWidth="1"/>
    <col min="15108" max="15108" width="14.1796875" style="37" customWidth="1"/>
    <col min="15109" max="15109" width="48.08984375" style="37" customWidth="1"/>
    <col min="15110" max="15110" width="28.36328125" style="37" customWidth="1"/>
    <col min="15111" max="15111" width="27.08984375" style="37" customWidth="1"/>
    <col min="15112" max="15113" width="17.08984375" style="37" customWidth="1"/>
    <col min="15114" max="15114" width="17.1796875" style="37" customWidth="1"/>
    <col min="15115" max="15118" width="17.08984375" style="37" customWidth="1"/>
    <col min="15119" max="15362" width="8.90625" style="37"/>
    <col min="15363" max="15363" width="6.08984375" style="37" customWidth="1"/>
    <col min="15364" max="15364" width="14.1796875" style="37" customWidth="1"/>
    <col min="15365" max="15365" width="48.08984375" style="37" customWidth="1"/>
    <col min="15366" max="15366" width="28.36328125" style="37" customWidth="1"/>
    <col min="15367" max="15367" width="27.08984375" style="37" customWidth="1"/>
    <col min="15368" max="15369" width="17.08984375" style="37" customWidth="1"/>
    <col min="15370" max="15370" width="17.1796875" style="37" customWidth="1"/>
    <col min="15371" max="15374" width="17.08984375" style="37" customWidth="1"/>
    <col min="15375" max="15618" width="8.90625" style="37"/>
    <col min="15619" max="15619" width="6.08984375" style="37" customWidth="1"/>
    <col min="15620" max="15620" width="14.1796875" style="37" customWidth="1"/>
    <col min="15621" max="15621" width="48.08984375" style="37" customWidth="1"/>
    <col min="15622" max="15622" width="28.36328125" style="37" customWidth="1"/>
    <col min="15623" max="15623" width="27.08984375" style="37" customWidth="1"/>
    <col min="15624" max="15625" width="17.08984375" style="37" customWidth="1"/>
    <col min="15626" max="15626" width="17.1796875" style="37" customWidth="1"/>
    <col min="15627" max="15630" width="17.08984375" style="37" customWidth="1"/>
    <col min="15631" max="15874" width="8.90625" style="37"/>
    <col min="15875" max="15875" width="6.08984375" style="37" customWidth="1"/>
    <col min="15876" max="15876" width="14.1796875" style="37" customWidth="1"/>
    <col min="15877" max="15877" width="48.08984375" style="37" customWidth="1"/>
    <col min="15878" max="15878" width="28.36328125" style="37" customWidth="1"/>
    <col min="15879" max="15879" width="27.08984375" style="37" customWidth="1"/>
    <col min="15880" max="15881" width="17.08984375" style="37" customWidth="1"/>
    <col min="15882" max="15882" width="17.1796875" style="37" customWidth="1"/>
    <col min="15883" max="15886" width="17.08984375" style="37" customWidth="1"/>
    <col min="15887" max="16130" width="8.90625" style="37"/>
    <col min="16131" max="16131" width="6.08984375" style="37" customWidth="1"/>
    <col min="16132" max="16132" width="14.1796875" style="37" customWidth="1"/>
    <col min="16133" max="16133" width="48.08984375" style="37" customWidth="1"/>
    <col min="16134" max="16134" width="28.36328125" style="37" customWidth="1"/>
    <col min="16135" max="16135" width="27.08984375" style="37" customWidth="1"/>
    <col min="16136" max="16137" width="17.08984375" style="37" customWidth="1"/>
    <col min="16138" max="16138" width="17.1796875" style="37" customWidth="1"/>
    <col min="16139" max="16142" width="17.08984375" style="37" customWidth="1"/>
    <col min="16143" max="16384" width="8.90625" style="37"/>
  </cols>
  <sheetData>
    <row r="1" spans="2:14" ht="14" x14ac:dyDescent="0.2">
      <c r="B1" s="48" t="s">
        <v>317</v>
      </c>
    </row>
    <row r="2" spans="2:14" ht="21" customHeight="1" x14ac:dyDescent="0.2">
      <c r="B2" s="66"/>
      <c r="C2" s="66"/>
      <c r="D2" s="66"/>
      <c r="E2" s="66"/>
      <c r="F2" s="66"/>
      <c r="G2" s="67" t="s">
        <v>240</v>
      </c>
      <c r="H2" s="66"/>
      <c r="I2" s="66"/>
      <c r="J2" s="66"/>
      <c r="L2" s="66"/>
      <c r="M2" s="66"/>
      <c r="N2" s="66"/>
    </row>
    <row r="3" spans="2:14" ht="21" x14ac:dyDescent="0.2">
      <c r="B3" s="62"/>
      <c r="C3" s="62"/>
      <c r="D3" s="62"/>
      <c r="E3" s="62"/>
      <c r="F3" s="62"/>
      <c r="G3" s="62"/>
      <c r="H3" s="62"/>
      <c r="I3" s="62"/>
      <c r="J3" s="62"/>
      <c r="K3" s="62"/>
      <c r="L3" s="62"/>
      <c r="M3" s="62"/>
      <c r="N3" s="62"/>
    </row>
    <row r="4" spans="2:14" ht="16.5" x14ac:dyDescent="0.2">
      <c r="B4" s="46"/>
      <c r="C4" s="46"/>
      <c r="D4" s="46"/>
      <c r="E4" s="46"/>
      <c r="F4" s="46"/>
      <c r="G4" s="46"/>
      <c r="H4" s="46"/>
      <c r="I4" s="46"/>
      <c r="J4" s="46"/>
      <c r="K4" s="95" t="s">
        <v>112</v>
      </c>
      <c r="L4" s="96"/>
      <c r="M4" s="193">
        <f>申請者</f>
        <v>0</v>
      </c>
      <c r="N4" s="193"/>
    </row>
    <row r="6" spans="2:14" ht="74.25" customHeight="1" x14ac:dyDescent="0.2">
      <c r="B6" s="82" t="s">
        <v>58</v>
      </c>
      <c r="C6" s="83" t="s">
        <v>111</v>
      </c>
      <c r="D6" s="83" t="s">
        <v>106</v>
      </c>
      <c r="E6" s="194" t="s">
        <v>361</v>
      </c>
      <c r="F6" s="195"/>
      <c r="G6" s="195"/>
      <c r="H6" s="215"/>
      <c r="I6" s="97" t="s">
        <v>114</v>
      </c>
      <c r="J6" s="97" t="s">
        <v>318</v>
      </c>
      <c r="K6" s="86" t="s">
        <v>60</v>
      </c>
      <c r="L6" s="116"/>
      <c r="M6" s="116"/>
      <c r="N6" s="117"/>
    </row>
    <row r="7" spans="2:14" ht="27.75" customHeight="1" x14ac:dyDescent="0.2">
      <c r="B7" s="84"/>
      <c r="C7" s="85"/>
      <c r="D7" s="85"/>
      <c r="E7" s="85" t="s">
        <v>120</v>
      </c>
      <c r="F7" s="85" t="s">
        <v>102</v>
      </c>
      <c r="G7" s="85" t="s">
        <v>103</v>
      </c>
      <c r="H7" s="85" t="s">
        <v>104</v>
      </c>
      <c r="I7" s="85"/>
      <c r="J7" s="85"/>
      <c r="K7" s="85"/>
      <c r="L7" s="56" t="s">
        <v>45</v>
      </c>
      <c r="M7" s="56" t="s">
        <v>108</v>
      </c>
      <c r="N7" s="56" t="s">
        <v>109</v>
      </c>
    </row>
    <row r="8" spans="2:14" ht="14" x14ac:dyDescent="0.2">
      <c r="B8" s="80">
        <f>'1-2)計画書'!B8</f>
        <v>0</v>
      </c>
      <c r="C8" s="92">
        <f>'1-2)計画書'!C8</f>
        <v>0</v>
      </c>
      <c r="D8" s="81">
        <f>'1-2)計画書'!D8</f>
        <v>0</v>
      </c>
      <c r="E8" s="81">
        <f>'1-2)計画書'!E8</f>
        <v>0</v>
      </c>
      <c r="F8" s="78">
        <f>'1-2)計画書'!F8</f>
        <v>0</v>
      </c>
      <c r="G8" s="73">
        <f>'1-2)計画書'!G8</f>
        <v>0</v>
      </c>
      <c r="H8" s="80">
        <f>'1-2)計画書'!H8</f>
        <v>0</v>
      </c>
      <c r="I8" s="80">
        <f>'1-2)計画書'!I8</f>
        <v>0</v>
      </c>
      <c r="J8" s="80">
        <f>'1-2)計画書'!J8</f>
        <v>0</v>
      </c>
      <c r="K8" s="74">
        <f>'1-2)計画書'!K8</f>
        <v>0</v>
      </c>
      <c r="L8" s="58">
        <f t="shared" ref="L8:L37" si="0">K8-M8</f>
        <v>0</v>
      </c>
      <c r="M8" s="74">
        <f>'1-2)計画書'!M8</f>
        <v>0</v>
      </c>
      <c r="N8" s="74">
        <f>'1-2)計画書'!N8</f>
        <v>0</v>
      </c>
    </row>
    <row r="9" spans="2:14" ht="14" x14ac:dyDescent="0.2">
      <c r="B9" s="80">
        <f>'1-2)計画書'!B9</f>
        <v>0</v>
      </c>
      <c r="C9" s="92">
        <f>'1-2)計画書'!C9</f>
        <v>0</v>
      </c>
      <c r="D9" s="81">
        <f>'1-2)計画書'!D9</f>
        <v>0</v>
      </c>
      <c r="E9" s="81">
        <f>'1-2)計画書'!E9</f>
        <v>0</v>
      </c>
      <c r="F9" s="78">
        <f>'1-2)計画書'!F9</f>
        <v>0</v>
      </c>
      <c r="G9" s="73">
        <f>'1-2)計画書'!G9</f>
        <v>0</v>
      </c>
      <c r="H9" s="80">
        <f>'1-2)計画書'!H9</f>
        <v>0</v>
      </c>
      <c r="I9" s="80">
        <f>'1-2)計画書'!I9</f>
        <v>0</v>
      </c>
      <c r="J9" s="80">
        <f>'1-2)計画書'!J9</f>
        <v>0</v>
      </c>
      <c r="K9" s="74">
        <f>'1-2)計画書'!K9</f>
        <v>0</v>
      </c>
      <c r="L9" s="58">
        <f t="shared" si="0"/>
        <v>0</v>
      </c>
      <c r="M9" s="74">
        <f>'1-2)計画書'!M9</f>
        <v>0</v>
      </c>
      <c r="N9" s="74">
        <f>'1-2)計画書'!N9</f>
        <v>0</v>
      </c>
    </row>
    <row r="10" spans="2:14" ht="14" x14ac:dyDescent="0.2">
      <c r="B10" s="80">
        <f>'1-2)計画書'!B10</f>
        <v>0</v>
      </c>
      <c r="C10" s="92">
        <f>'1-2)計画書'!C10</f>
        <v>0</v>
      </c>
      <c r="D10" s="81">
        <f>'1-2)計画書'!D10</f>
        <v>0</v>
      </c>
      <c r="E10" s="81">
        <f>'1-2)計画書'!E10</f>
        <v>0</v>
      </c>
      <c r="F10" s="78">
        <f>'1-2)計画書'!F10</f>
        <v>0</v>
      </c>
      <c r="G10" s="73">
        <f>'1-2)計画書'!G10</f>
        <v>0</v>
      </c>
      <c r="H10" s="80">
        <f>'1-2)計画書'!H10</f>
        <v>0</v>
      </c>
      <c r="I10" s="80">
        <f>'1-2)計画書'!I10</f>
        <v>0</v>
      </c>
      <c r="J10" s="80">
        <f>'1-2)計画書'!J10</f>
        <v>0</v>
      </c>
      <c r="K10" s="74">
        <f>'1-2)計画書'!K10</f>
        <v>0</v>
      </c>
      <c r="L10" s="58">
        <f t="shared" si="0"/>
        <v>0</v>
      </c>
      <c r="M10" s="74">
        <f>'1-2)計画書'!M10</f>
        <v>0</v>
      </c>
      <c r="N10" s="74">
        <f>'1-2)計画書'!N10</f>
        <v>0</v>
      </c>
    </row>
    <row r="11" spans="2:14" ht="14" x14ac:dyDescent="0.2">
      <c r="B11" s="80">
        <f>'1-2)計画書'!B11</f>
        <v>0</v>
      </c>
      <c r="C11" s="92">
        <f>'1-2)計画書'!C11</f>
        <v>0</v>
      </c>
      <c r="D11" s="81">
        <f>'1-2)計画書'!D11</f>
        <v>0</v>
      </c>
      <c r="E11" s="81">
        <f>'1-2)計画書'!E11</f>
        <v>0</v>
      </c>
      <c r="F11" s="78">
        <f>'1-2)計画書'!F11</f>
        <v>0</v>
      </c>
      <c r="G11" s="73">
        <f>'1-2)計画書'!G11</f>
        <v>0</v>
      </c>
      <c r="H11" s="80">
        <f>'1-2)計画書'!H11</f>
        <v>0</v>
      </c>
      <c r="I11" s="80">
        <f>'1-2)計画書'!I11</f>
        <v>0</v>
      </c>
      <c r="J11" s="80">
        <f>'1-2)計画書'!J11</f>
        <v>0</v>
      </c>
      <c r="K11" s="74">
        <f>'1-2)計画書'!K11</f>
        <v>0</v>
      </c>
      <c r="L11" s="58">
        <f t="shared" si="0"/>
        <v>0</v>
      </c>
      <c r="M11" s="74">
        <f>'1-2)計画書'!M11</f>
        <v>0</v>
      </c>
      <c r="N11" s="74">
        <f>'1-2)計画書'!N11</f>
        <v>0</v>
      </c>
    </row>
    <row r="12" spans="2:14" ht="14" x14ac:dyDescent="0.2">
      <c r="B12" s="80">
        <f>'1-2)計画書'!B12</f>
        <v>0</v>
      </c>
      <c r="C12" s="92">
        <f>'1-2)計画書'!C12</f>
        <v>0</v>
      </c>
      <c r="D12" s="81">
        <f>'1-2)計画書'!D12</f>
        <v>0</v>
      </c>
      <c r="E12" s="81">
        <f>'1-2)計画書'!E12</f>
        <v>0</v>
      </c>
      <c r="F12" s="78">
        <f>'1-2)計画書'!F12</f>
        <v>0</v>
      </c>
      <c r="G12" s="73">
        <f>'1-2)計画書'!G12</f>
        <v>0</v>
      </c>
      <c r="H12" s="80">
        <f>'1-2)計画書'!H12</f>
        <v>0</v>
      </c>
      <c r="I12" s="80">
        <f>'1-2)計画書'!I12</f>
        <v>0</v>
      </c>
      <c r="J12" s="80">
        <f>'1-2)計画書'!J12</f>
        <v>0</v>
      </c>
      <c r="K12" s="74">
        <f>'1-2)計画書'!K12</f>
        <v>0</v>
      </c>
      <c r="L12" s="58">
        <f t="shared" si="0"/>
        <v>0</v>
      </c>
      <c r="M12" s="74">
        <f>'1-2)計画書'!M12</f>
        <v>0</v>
      </c>
      <c r="N12" s="74">
        <f>'1-2)計画書'!N12</f>
        <v>0</v>
      </c>
    </row>
    <row r="13" spans="2:14" ht="14" x14ac:dyDescent="0.2">
      <c r="B13" s="80">
        <f>'1-2)計画書'!B13</f>
        <v>0</v>
      </c>
      <c r="C13" s="92">
        <f>'1-2)計画書'!C13</f>
        <v>0</v>
      </c>
      <c r="D13" s="81">
        <f>'1-2)計画書'!D13</f>
        <v>0</v>
      </c>
      <c r="E13" s="81">
        <f>'1-2)計画書'!E13</f>
        <v>0</v>
      </c>
      <c r="F13" s="78">
        <f>'1-2)計画書'!F13</f>
        <v>0</v>
      </c>
      <c r="G13" s="73">
        <f>'1-2)計画書'!G13</f>
        <v>0</v>
      </c>
      <c r="H13" s="80">
        <f>'1-2)計画書'!H13</f>
        <v>0</v>
      </c>
      <c r="I13" s="80">
        <f>'1-2)計画書'!I13</f>
        <v>0</v>
      </c>
      <c r="J13" s="80">
        <f>'1-2)計画書'!J13</f>
        <v>0</v>
      </c>
      <c r="K13" s="74">
        <f>'1-2)計画書'!K13</f>
        <v>0</v>
      </c>
      <c r="L13" s="58">
        <f t="shared" si="0"/>
        <v>0</v>
      </c>
      <c r="M13" s="74">
        <f>'1-2)計画書'!M13</f>
        <v>0</v>
      </c>
      <c r="N13" s="74">
        <f>'1-2)計画書'!N13</f>
        <v>0</v>
      </c>
    </row>
    <row r="14" spans="2:14" ht="14" x14ac:dyDescent="0.2">
      <c r="B14" s="80">
        <f>'1-2)計画書'!B14</f>
        <v>0</v>
      </c>
      <c r="C14" s="92">
        <f>'1-2)計画書'!C14</f>
        <v>0</v>
      </c>
      <c r="D14" s="81">
        <f>'1-2)計画書'!D14</f>
        <v>0</v>
      </c>
      <c r="E14" s="81">
        <f>'1-2)計画書'!E14</f>
        <v>0</v>
      </c>
      <c r="F14" s="78">
        <f>'1-2)計画書'!F14</f>
        <v>0</v>
      </c>
      <c r="G14" s="73">
        <f>'1-2)計画書'!G14</f>
        <v>0</v>
      </c>
      <c r="H14" s="80">
        <f>'1-2)計画書'!H14</f>
        <v>0</v>
      </c>
      <c r="I14" s="80">
        <f>'1-2)計画書'!I14</f>
        <v>0</v>
      </c>
      <c r="J14" s="80">
        <f>'1-2)計画書'!J14</f>
        <v>0</v>
      </c>
      <c r="K14" s="74">
        <f>'1-2)計画書'!K14</f>
        <v>0</v>
      </c>
      <c r="L14" s="58">
        <f t="shared" si="0"/>
        <v>0</v>
      </c>
      <c r="M14" s="74">
        <f>'1-2)計画書'!M14</f>
        <v>0</v>
      </c>
      <c r="N14" s="74">
        <f>'1-2)計画書'!N14</f>
        <v>0</v>
      </c>
    </row>
    <row r="15" spans="2:14" ht="14" x14ac:dyDescent="0.2">
      <c r="B15" s="80">
        <f>'1-2)計画書'!B15</f>
        <v>0</v>
      </c>
      <c r="C15" s="92">
        <f>'1-2)計画書'!C15</f>
        <v>0</v>
      </c>
      <c r="D15" s="81">
        <f>'1-2)計画書'!D15</f>
        <v>0</v>
      </c>
      <c r="E15" s="81">
        <f>'1-2)計画書'!E15</f>
        <v>0</v>
      </c>
      <c r="F15" s="78">
        <f>'1-2)計画書'!F15</f>
        <v>0</v>
      </c>
      <c r="G15" s="73">
        <f>'1-2)計画書'!G15</f>
        <v>0</v>
      </c>
      <c r="H15" s="80">
        <f>'1-2)計画書'!H15</f>
        <v>0</v>
      </c>
      <c r="I15" s="80">
        <f>'1-2)計画書'!I15</f>
        <v>0</v>
      </c>
      <c r="J15" s="80">
        <f>'1-2)計画書'!J15</f>
        <v>0</v>
      </c>
      <c r="K15" s="74">
        <f>'1-2)計画書'!K15</f>
        <v>0</v>
      </c>
      <c r="L15" s="58">
        <f t="shared" si="0"/>
        <v>0</v>
      </c>
      <c r="M15" s="74">
        <f>'1-2)計画書'!M15</f>
        <v>0</v>
      </c>
      <c r="N15" s="74">
        <f>'1-2)計画書'!N15</f>
        <v>0</v>
      </c>
    </row>
    <row r="16" spans="2:14" ht="14" x14ac:dyDescent="0.2">
      <c r="B16" s="80">
        <f>'1-2)計画書'!B16</f>
        <v>0</v>
      </c>
      <c r="C16" s="92">
        <f>'1-2)計画書'!C16</f>
        <v>0</v>
      </c>
      <c r="D16" s="81">
        <f>'1-2)計画書'!D16</f>
        <v>0</v>
      </c>
      <c r="E16" s="81">
        <f>'1-2)計画書'!E16</f>
        <v>0</v>
      </c>
      <c r="F16" s="78">
        <f>'1-2)計画書'!F16</f>
        <v>0</v>
      </c>
      <c r="G16" s="73">
        <f>'1-2)計画書'!G16</f>
        <v>0</v>
      </c>
      <c r="H16" s="80">
        <f>'1-2)計画書'!H16</f>
        <v>0</v>
      </c>
      <c r="I16" s="80">
        <f>'1-2)計画書'!I16</f>
        <v>0</v>
      </c>
      <c r="J16" s="80">
        <f>'1-2)計画書'!J16</f>
        <v>0</v>
      </c>
      <c r="K16" s="74">
        <f>'1-2)計画書'!K16</f>
        <v>0</v>
      </c>
      <c r="L16" s="58">
        <f t="shared" si="0"/>
        <v>0</v>
      </c>
      <c r="M16" s="74">
        <f>'1-2)計画書'!M16</f>
        <v>0</v>
      </c>
      <c r="N16" s="74">
        <f>'1-2)計画書'!N16</f>
        <v>0</v>
      </c>
    </row>
    <row r="17" spans="2:14" ht="14" x14ac:dyDescent="0.2">
      <c r="B17" s="80">
        <f>'1-2)計画書'!B17</f>
        <v>0</v>
      </c>
      <c r="C17" s="92">
        <f>'1-2)計画書'!C17</f>
        <v>0</v>
      </c>
      <c r="D17" s="81">
        <f>'1-2)計画書'!D17</f>
        <v>0</v>
      </c>
      <c r="E17" s="81">
        <f>'1-2)計画書'!E17</f>
        <v>0</v>
      </c>
      <c r="F17" s="78">
        <f>'1-2)計画書'!F17</f>
        <v>0</v>
      </c>
      <c r="G17" s="73">
        <f>'1-2)計画書'!G17</f>
        <v>0</v>
      </c>
      <c r="H17" s="80">
        <f>'1-2)計画書'!H17</f>
        <v>0</v>
      </c>
      <c r="I17" s="80">
        <f>'1-2)計画書'!I17</f>
        <v>0</v>
      </c>
      <c r="J17" s="80">
        <f>'1-2)計画書'!J17</f>
        <v>0</v>
      </c>
      <c r="K17" s="74">
        <f>'1-2)計画書'!K17</f>
        <v>0</v>
      </c>
      <c r="L17" s="58">
        <f t="shared" si="0"/>
        <v>0</v>
      </c>
      <c r="M17" s="74">
        <f>'1-2)計画書'!M17</f>
        <v>0</v>
      </c>
      <c r="N17" s="74">
        <f>'1-2)計画書'!N17</f>
        <v>0</v>
      </c>
    </row>
    <row r="18" spans="2:14" ht="14" x14ac:dyDescent="0.2">
      <c r="B18" s="80">
        <f>'1-2)計画書'!B18</f>
        <v>0</v>
      </c>
      <c r="C18" s="92">
        <f>'1-2)計画書'!C18</f>
        <v>0</v>
      </c>
      <c r="D18" s="81">
        <f>'1-2)計画書'!D18</f>
        <v>0</v>
      </c>
      <c r="E18" s="81">
        <f>'1-2)計画書'!E18</f>
        <v>0</v>
      </c>
      <c r="F18" s="78">
        <f>'1-2)計画書'!F18</f>
        <v>0</v>
      </c>
      <c r="G18" s="73">
        <f>'1-2)計画書'!G18</f>
        <v>0</v>
      </c>
      <c r="H18" s="80">
        <f>'1-2)計画書'!H18</f>
        <v>0</v>
      </c>
      <c r="I18" s="80">
        <f>'1-2)計画書'!I18</f>
        <v>0</v>
      </c>
      <c r="J18" s="80">
        <f>'1-2)計画書'!J18</f>
        <v>0</v>
      </c>
      <c r="K18" s="74">
        <f>'1-2)計画書'!K18</f>
        <v>0</v>
      </c>
      <c r="L18" s="58">
        <f t="shared" si="0"/>
        <v>0</v>
      </c>
      <c r="M18" s="74">
        <f>'1-2)計画書'!M18</f>
        <v>0</v>
      </c>
      <c r="N18" s="74">
        <f>'1-2)計画書'!N18</f>
        <v>0</v>
      </c>
    </row>
    <row r="19" spans="2:14" ht="14" x14ac:dyDescent="0.2">
      <c r="B19" s="80">
        <f>'1-2)計画書'!B19</f>
        <v>0</v>
      </c>
      <c r="C19" s="92">
        <f>'1-2)計画書'!C19</f>
        <v>0</v>
      </c>
      <c r="D19" s="81">
        <f>'1-2)計画書'!D19</f>
        <v>0</v>
      </c>
      <c r="E19" s="81">
        <f>'1-2)計画書'!E19</f>
        <v>0</v>
      </c>
      <c r="F19" s="78">
        <f>'1-2)計画書'!F19</f>
        <v>0</v>
      </c>
      <c r="G19" s="73">
        <f>'1-2)計画書'!G19</f>
        <v>0</v>
      </c>
      <c r="H19" s="80">
        <f>'1-2)計画書'!H19</f>
        <v>0</v>
      </c>
      <c r="I19" s="80">
        <f>'1-2)計画書'!I19</f>
        <v>0</v>
      </c>
      <c r="J19" s="80">
        <f>'1-2)計画書'!J19</f>
        <v>0</v>
      </c>
      <c r="K19" s="74">
        <f>'1-2)計画書'!K19</f>
        <v>0</v>
      </c>
      <c r="L19" s="58">
        <f t="shared" si="0"/>
        <v>0</v>
      </c>
      <c r="M19" s="74">
        <f>'1-2)計画書'!M19</f>
        <v>0</v>
      </c>
      <c r="N19" s="74">
        <f>'1-2)計画書'!N19</f>
        <v>0</v>
      </c>
    </row>
    <row r="20" spans="2:14" ht="14" x14ac:dyDescent="0.2">
      <c r="B20" s="80">
        <f>'1-2)計画書'!B20</f>
        <v>0</v>
      </c>
      <c r="C20" s="92">
        <f>'1-2)計画書'!C20</f>
        <v>0</v>
      </c>
      <c r="D20" s="81">
        <f>'1-2)計画書'!D20</f>
        <v>0</v>
      </c>
      <c r="E20" s="81">
        <f>'1-2)計画書'!E20</f>
        <v>0</v>
      </c>
      <c r="F20" s="78">
        <f>'1-2)計画書'!F20</f>
        <v>0</v>
      </c>
      <c r="G20" s="73">
        <f>'1-2)計画書'!G20</f>
        <v>0</v>
      </c>
      <c r="H20" s="80">
        <f>'1-2)計画書'!H20</f>
        <v>0</v>
      </c>
      <c r="I20" s="80">
        <f>'1-2)計画書'!I20</f>
        <v>0</v>
      </c>
      <c r="J20" s="80">
        <f>'1-2)計画書'!J20</f>
        <v>0</v>
      </c>
      <c r="K20" s="74">
        <f>'1-2)計画書'!K20</f>
        <v>0</v>
      </c>
      <c r="L20" s="58">
        <f t="shared" si="0"/>
        <v>0</v>
      </c>
      <c r="M20" s="74">
        <f>'1-2)計画書'!M20</f>
        <v>0</v>
      </c>
      <c r="N20" s="74">
        <f>'1-2)計画書'!N20</f>
        <v>0</v>
      </c>
    </row>
    <row r="21" spans="2:14" ht="14" x14ac:dyDescent="0.2">
      <c r="B21" s="80">
        <f>'1-2)計画書'!B21</f>
        <v>0</v>
      </c>
      <c r="C21" s="92">
        <f>'1-2)計画書'!C21</f>
        <v>0</v>
      </c>
      <c r="D21" s="81">
        <f>'1-2)計画書'!D21</f>
        <v>0</v>
      </c>
      <c r="E21" s="81">
        <f>'1-2)計画書'!E21</f>
        <v>0</v>
      </c>
      <c r="F21" s="78">
        <f>'1-2)計画書'!F21</f>
        <v>0</v>
      </c>
      <c r="G21" s="73">
        <f>'1-2)計画書'!G21</f>
        <v>0</v>
      </c>
      <c r="H21" s="80">
        <f>'1-2)計画書'!H21</f>
        <v>0</v>
      </c>
      <c r="I21" s="80">
        <f>'1-2)計画書'!I21</f>
        <v>0</v>
      </c>
      <c r="J21" s="80">
        <f>'1-2)計画書'!J21</f>
        <v>0</v>
      </c>
      <c r="K21" s="74">
        <f>'1-2)計画書'!K21</f>
        <v>0</v>
      </c>
      <c r="L21" s="58">
        <f t="shared" si="0"/>
        <v>0</v>
      </c>
      <c r="M21" s="74">
        <f>'1-2)計画書'!M21</f>
        <v>0</v>
      </c>
      <c r="N21" s="74">
        <f>'1-2)計画書'!N21</f>
        <v>0</v>
      </c>
    </row>
    <row r="22" spans="2:14" ht="14" x14ac:dyDescent="0.2">
      <c r="B22" s="80">
        <f>'1-2)計画書'!B22</f>
        <v>0</v>
      </c>
      <c r="C22" s="92">
        <f>'1-2)計画書'!C22</f>
        <v>0</v>
      </c>
      <c r="D22" s="81">
        <f>'1-2)計画書'!D22</f>
        <v>0</v>
      </c>
      <c r="E22" s="81">
        <f>'1-2)計画書'!E22</f>
        <v>0</v>
      </c>
      <c r="F22" s="78">
        <f>'1-2)計画書'!F22</f>
        <v>0</v>
      </c>
      <c r="G22" s="73">
        <f>'1-2)計画書'!G22</f>
        <v>0</v>
      </c>
      <c r="H22" s="80">
        <f>'1-2)計画書'!H22</f>
        <v>0</v>
      </c>
      <c r="I22" s="80">
        <f>'1-2)計画書'!I22</f>
        <v>0</v>
      </c>
      <c r="J22" s="80">
        <f>'1-2)計画書'!J22</f>
        <v>0</v>
      </c>
      <c r="K22" s="74">
        <f>'1-2)計画書'!K22</f>
        <v>0</v>
      </c>
      <c r="L22" s="58">
        <f t="shared" si="0"/>
        <v>0</v>
      </c>
      <c r="M22" s="74">
        <f>'1-2)計画書'!M22</f>
        <v>0</v>
      </c>
      <c r="N22" s="74">
        <f>'1-2)計画書'!N22</f>
        <v>0</v>
      </c>
    </row>
    <row r="23" spans="2:14" ht="14" x14ac:dyDescent="0.2">
      <c r="B23" s="80">
        <f>'1-2)計画書'!B23</f>
        <v>0</v>
      </c>
      <c r="C23" s="92">
        <f>'1-2)計画書'!C23</f>
        <v>0</v>
      </c>
      <c r="D23" s="81">
        <f>'1-2)計画書'!D23</f>
        <v>0</v>
      </c>
      <c r="E23" s="81">
        <f>'1-2)計画書'!E23</f>
        <v>0</v>
      </c>
      <c r="F23" s="78">
        <f>'1-2)計画書'!F23</f>
        <v>0</v>
      </c>
      <c r="G23" s="73">
        <f>'1-2)計画書'!G23</f>
        <v>0</v>
      </c>
      <c r="H23" s="80">
        <f>'1-2)計画書'!H23</f>
        <v>0</v>
      </c>
      <c r="I23" s="80">
        <f>'1-2)計画書'!I23</f>
        <v>0</v>
      </c>
      <c r="J23" s="80">
        <f>'1-2)計画書'!J23</f>
        <v>0</v>
      </c>
      <c r="K23" s="74">
        <f>'1-2)計画書'!K23</f>
        <v>0</v>
      </c>
      <c r="L23" s="58">
        <f t="shared" si="0"/>
        <v>0</v>
      </c>
      <c r="M23" s="74">
        <f>'1-2)計画書'!M23</f>
        <v>0</v>
      </c>
      <c r="N23" s="74">
        <f>'1-2)計画書'!N23</f>
        <v>0</v>
      </c>
    </row>
    <row r="24" spans="2:14" ht="14" x14ac:dyDescent="0.2">
      <c r="B24" s="80">
        <f>'1-2)計画書'!B24</f>
        <v>0</v>
      </c>
      <c r="C24" s="92">
        <f>'1-2)計画書'!C24</f>
        <v>0</v>
      </c>
      <c r="D24" s="81">
        <f>'1-2)計画書'!D24</f>
        <v>0</v>
      </c>
      <c r="E24" s="81">
        <f>'1-2)計画書'!E24</f>
        <v>0</v>
      </c>
      <c r="F24" s="78">
        <f>'1-2)計画書'!F24</f>
        <v>0</v>
      </c>
      <c r="G24" s="73">
        <f>'1-2)計画書'!G24</f>
        <v>0</v>
      </c>
      <c r="H24" s="80">
        <f>'1-2)計画書'!H24</f>
        <v>0</v>
      </c>
      <c r="I24" s="80">
        <f>'1-2)計画書'!I24</f>
        <v>0</v>
      </c>
      <c r="J24" s="80">
        <f>'1-2)計画書'!J24</f>
        <v>0</v>
      </c>
      <c r="K24" s="74">
        <f>'1-2)計画書'!K24</f>
        <v>0</v>
      </c>
      <c r="L24" s="58">
        <f t="shared" si="0"/>
        <v>0</v>
      </c>
      <c r="M24" s="74">
        <f>'1-2)計画書'!M24</f>
        <v>0</v>
      </c>
      <c r="N24" s="74">
        <f>'1-2)計画書'!N24</f>
        <v>0</v>
      </c>
    </row>
    <row r="25" spans="2:14" ht="14" x14ac:dyDescent="0.2">
      <c r="B25" s="80">
        <f>'1-2)計画書'!B25</f>
        <v>0</v>
      </c>
      <c r="C25" s="92">
        <f>'1-2)計画書'!C25</f>
        <v>0</v>
      </c>
      <c r="D25" s="81">
        <f>'1-2)計画書'!D25</f>
        <v>0</v>
      </c>
      <c r="E25" s="81">
        <f>'1-2)計画書'!E25</f>
        <v>0</v>
      </c>
      <c r="F25" s="78">
        <f>'1-2)計画書'!F25</f>
        <v>0</v>
      </c>
      <c r="G25" s="73">
        <f>'1-2)計画書'!G25</f>
        <v>0</v>
      </c>
      <c r="H25" s="80">
        <f>'1-2)計画書'!H25</f>
        <v>0</v>
      </c>
      <c r="I25" s="80">
        <f>'1-2)計画書'!I25</f>
        <v>0</v>
      </c>
      <c r="J25" s="80">
        <f>'1-2)計画書'!J25</f>
        <v>0</v>
      </c>
      <c r="K25" s="74">
        <f>'1-2)計画書'!K25</f>
        <v>0</v>
      </c>
      <c r="L25" s="58">
        <f t="shared" si="0"/>
        <v>0</v>
      </c>
      <c r="M25" s="74">
        <f>'1-2)計画書'!M25</f>
        <v>0</v>
      </c>
      <c r="N25" s="74">
        <f>'1-2)計画書'!N25</f>
        <v>0</v>
      </c>
    </row>
    <row r="26" spans="2:14" ht="14" x14ac:dyDescent="0.2">
      <c r="B26" s="80">
        <f>'1-2)計画書'!B26</f>
        <v>0</v>
      </c>
      <c r="C26" s="92">
        <f>'1-2)計画書'!C26</f>
        <v>0</v>
      </c>
      <c r="D26" s="81">
        <f>'1-2)計画書'!D26</f>
        <v>0</v>
      </c>
      <c r="E26" s="81">
        <f>'1-2)計画書'!E26</f>
        <v>0</v>
      </c>
      <c r="F26" s="78">
        <f>'1-2)計画書'!F26</f>
        <v>0</v>
      </c>
      <c r="G26" s="73">
        <f>'1-2)計画書'!G26</f>
        <v>0</v>
      </c>
      <c r="H26" s="80">
        <f>'1-2)計画書'!H26</f>
        <v>0</v>
      </c>
      <c r="I26" s="80">
        <f>'1-2)計画書'!I26</f>
        <v>0</v>
      </c>
      <c r="J26" s="80">
        <f>'1-2)計画書'!J26</f>
        <v>0</v>
      </c>
      <c r="K26" s="74">
        <f>'1-2)計画書'!K26</f>
        <v>0</v>
      </c>
      <c r="L26" s="58">
        <f t="shared" si="0"/>
        <v>0</v>
      </c>
      <c r="M26" s="74">
        <f>'1-2)計画書'!M26</f>
        <v>0</v>
      </c>
      <c r="N26" s="74">
        <f>'1-2)計画書'!N26</f>
        <v>0</v>
      </c>
    </row>
    <row r="27" spans="2:14" ht="14" x14ac:dyDescent="0.2">
      <c r="B27" s="80">
        <f>'1-2)計画書'!B27</f>
        <v>0</v>
      </c>
      <c r="C27" s="92">
        <f>'1-2)計画書'!C27</f>
        <v>0</v>
      </c>
      <c r="D27" s="81">
        <f>'1-2)計画書'!D27</f>
        <v>0</v>
      </c>
      <c r="E27" s="81">
        <f>'1-2)計画書'!E27</f>
        <v>0</v>
      </c>
      <c r="F27" s="78">
        <f>'1-2)計画書'!F27</f>
        <v>0</v>
      </c>
      <c r="G27" s="73">
        <f>'1-2)計画書'!G27</f>
        <v>0</v>
      </c>
      <c r="H27" s="80">
        <f>'1-2)計画書'!H27</f>
        <v>0</v>
      </c>
      <c r="I27" s="80">
        <f>'1-2)計画書'!I27</f>
        <v>0</v>
      </c>
      <c r="J27" s="80">
        <f>'1-2)計画書'!J27</f>
        <v>0</v>
      </c>
      <c r="K27" s="74">
        <f>'1-2)計画書'!K27</f>
        <v>0</v>
      </c>
      <c r="L27" s="58">
        <f t="shared" si="0"/>
        <v>0</v>
      </c>
      <c r="M27" s="74">
        <f>'1-2)計画書'!M27</f>
        <v>0</v>
      </c>
      <c r="N27" s="74">
        <f>'1-2)計画書'!N27</f>
        <v>0</v>
      </c>
    </row>
    <row r="28" spans="2:14" ht="14" x14ac:dyDescent="0.2">
      <c r="B28" s="80">
        <f>'1-2)計画書'!B28</f>
        <v>0</v>
      </c>
      <c r="C28" s="92">
        <f>'1-2)計画書'!C28</f>
        <v>0</v>
      </c>
      <c r="D28" s="81">
        <f>'1-2)計画書'!D28</f>
        <v>0</v>
      </c>
      <c r="E28" s="81">
        <f>'1-2)計画書'!E28</f>
        <v>0</v>
      </c>
      <c r="F28" s="78">
        <f>'1-2)計画書'!F28</f>
        <v>0</v>
      </c>
      <c r="G28" s="73">
        <f>'1-2)計画書'!G28</f>
        <v>0</v>
      </c>
      <c r="H28" s="80">
        <f>'1-2)計画書'!H28</f>
        <v>0</v>
      </c>
      <c r="I28" s="80">
        <f>'1-2)計画書'!I28</f>
        <v>0</v>
      </c>
      <c r="J28" s="80">
        <f>'1-2)計画書'!J28</f>
        <v>0</v>
      </c>
      <c r="K28" s="74">
        <f>'1-2)計画書'!K28</f>
        <v>0</v>
      </c>
      <c r="L28" s="58">
        <f t="shared" si="0"/>
        <v>0</v>
      </c>
      <c r="M28" s="74">
        <f>'1-2)計画書'!M28</f>
        <v>0</v>
      </c>
      <c r="N28" s="74">
        <f>'1-2)計画書'!N28</f>
        <v>0</v>
      </c>
    </row>
    <row r="29" spans="2:14" ht="14" x14ac:dyDescent="0.2">
      <c r="B29" s="80">
        <f>'1-2)計画書'!B29</f>
        <v>0</v>
      </c>
      <c r="C29" s="92">
        <f>'1-2)計画書'!C29</f>
        <v>0</v>
      </c>
      <c r="D29" s="81">
        <f>'1-2)計画書'!D29</f>
        <v>0</v>
      </c>
      <c r="E29" s="81">
        <f>'1-2)計画書'!E29</f>
        <v>0</v>
      </c>
      <c r="F29" s="78">
        <f>'1-2)計画書'!F29</f>
        <v>0</v>
      </c>
      <c r="G29" s="73">
        <f>'1-2)計画書'!G29</f>
        <v>0</v>
      </c>
      <c r="H29" s="80">
        <f>'1-2)計画書'!H29</f>
        <v>0</v>
      </c>
      <c r="I29" s="80">
        <f>'1-2)計画書'!I29</f>
        <v>0</v>
      </c>
      <c r="J29" s="80">
        <f>'1-2)計画書'!J29</f>
        <v>0</v>
      </c>
      <c r="K29" s="74">
        <f>'1-2)計画書'!K29</f>
        <v>0</v>
      </c>
      <c r="L29" s="58">
        <f t="shared" si="0"/>
        <v>0</v>
      </c>
      <c r="M29" s="74">
        <f>'1-2)計画書'!M29</f>
        <v>0</v>
      </c>
      <c r="N29" s="74">
        <f>'1-2)計画書'!N29</f>
        <v>0</v>
      </c>
    </row>
    <row r="30" spans="2:14" ht="14" x14ac:dyDescent="0.2">
      <c r="B30" s="80">
        <f>'1-2)計画書'!B30</f>
        <v>0</v>
      </c>
      <c r="C30" s="92">
        <f>'1-2)計画書'!C30</f>
        <v>0</v>
      </c>
      <c r="D30" s="81">
        <f>'1-2)計画書'!D30</f>
        <v>0</v>
      </c>
      <c r="E30" s="81">
        <f>'1-2)計画書'!E30</f>
        <v>0</v>
      </c>
      <c r="F30" s="78">
        <f>'1-2)計画書'!F30</f>
        <v>0</v>
      </c>
      <c r="G30" s="73">
        <f>'1-2)計画書'!G30</f>
        <v>0</v>
      </c>
      <c r="H30" s="80">
        <f>'1-2)計画書'!H30</f>
        <v>0</v>
      </c>
      <c r="I30" s="80">
        <f>'1-2)計画書'!I30</f>
        <v>0</v>
      </c>
      <c r="J30" s="80">
        <f>'1-2)計画書'!J30</f>
        <v>0</v>
      </c>
      <c r="K30" s="74">
        <f>'1-2)計画書'!K30</f>
        <v>0</v>
      </c>
      <c r="L30" s="58">
        <f t="shared" si="0"/>
        <v>0</v>
      </c>
      <c r="M30" s="74">
        <f>'1-2)計画書'!M30</f>
        <v>0</v>
      </c>
      <c r="N30" s="74">
        <f>'1-2)計画書'!N30</f>
        <v>0</v>
      </c>
    </row>
    <row r="31" spans="2:14" ht="14" x14ac:dyDescent="0.2">
      <c r="B31" s="80">
        <f>'1-2)計画書'!B31</f>
        <v>0</v>
      </c>
      <c r="C31" s="92">
        <f>'1-2)計画書'!C31</f>
        <v>0</v>
      </c>
      <c r="D31" s="81">
        <f>'1-2)計画書'!D31</f>
        <v>0</v>
      </c>
      <c r="E31" s="81">
        <f>'1-2)計画書'!E31</f>
        <v>0</v>
      </c>
      <c r="F31" s="78">
        <f>'1-2)計画書'!F31</f>
        <v>0</v>
      </c>
      <c r="G31" s="73">
        <f>'1-2)計画書'!G31</f>
        <v>0</v>
      </c>
      <c r="H31" s="80">
        <f>'1-2)計画書'!H31</f>
        <v>0</v>
      </c>
      <c r="I31" s="80">
        <f>'1-2)計画書'!I31</f>
        <v>0</v>
      </c>
      <c r="J31" s="80">
        <f>'1-2)計画書'!J31</f>
        <v>0</v>
      </c>
      <c r="K31" s="74">
        <f>'1-2)計画書'!K31</f>
        <v>0</v>
      </c>
      <c r="L31" s="58">
        <f t="shared" si="0"/>
        <v>0</v>
      </c>
      <c r="M31" s="74">
        <f>'1-2)計画書'!M31</f>
        <v>0</v>
      </c>
      <c r="N31" s="74">
        <f>'1-2)計画書'!N31</f>
        <v>0</v>
      </c>
    </row>
    <row r="32" spans="2:14" ht="14" x14ac:dyDescent="0.2">
      <c r="B32" s="80">
        <f>'1-2)計画書'!B32</f>
        <v>0</v>
      </c>
      <c r="C32" s="92">
        <f>'1-2)計画書'!C32</f>
        <v>0</v>
      </c>
      <c r="D32" s="81">
        <f>'1-2)計画書'!D32</f>
        <v>0</v>
      </c>
      <c r="E32" s="81">
        <f>'1-2)計画書'!E32</f>
        <v>0</v>
      </c>
      <c r="F32" s="78">
        <f>'1-2)計画書'!F32</f>
        <v>0</v>
      </c>
      <c r="G32" s="73">
        <f>'1-2)計画書'!G32</f>
        <v>0</v>
      </c>
      <c r="H32" s="80">
        <f>'1-2)計画書'!H32</f>
        <v>0</v>
      </c>
      <c r="I32" s="80">
        <f>'1-2)計画書'!I32</f>
        <v>0</v>
      </c>
      <c r="J32" s="80">
        <f>'1-2)計画書'!J32</f>
        <v>0</v>
      </c>
      <c r="K32" s="74">
        <f>'1-2)計画書'!K32</f>
        <v>0</v>
      </c>
      <c r="L32" s="58">
        <f t="shared" si="0"/>
        <v>0</v>
      </c>
      <c r="M32" s="74">
        <f>'1-2)計画書'!M32</f>
        <v>0</v>
      </c>
      <c r="N32" s="74">
        <f>'1-2)計画書'!N32</f>
        <v>0</v>
      </c>
    </row>
    <row r="33" spans="1:14" ht="14" x14ac:dyDescent="0.2">
      <c r="B33" s="80">
        <f>'1-2)計画書'!B33</f>
        <v>0</v>
      </c>
      <c r="C33" s="92">
        <f>'1-2)計画書'!C33</f>
        <v>0</v>
      </c>
      <c r="D33" s="81">
        <f>'1-2)計画書'!D33</f>
        <v>0</v>
      </c>
      <c r="E33" s="81">
        <f>'1-2)計画書'!E33</f>
        <v>0</v>
      </c>
      <c r="F33" s="78">
        <f>'1-2)計画書'!F33</f>
        <v>0</v>
      </c>
      <c r="G33" s="73">
        <f>'1-2)計画書'!G33</f>
        <v>0</v>
      </c>
      <c r="H33" s="80">
        <f>'1-2)計画書'!H33</f>
        <v>0</v>
      </c>
      <c r="I33" s="80">
        <f>'1-2)計画書'!I33</f>
        <v>0</v>
      </c>
      <c r="J33" s="80">
        <f>'1-2)計画書'!J33</f>
        <v>0</v>
      </c>
      <c r="K33" s="74">
        <f>'1-2)計画書'!K33</f>
        <v>0</v>
      </c>
      <c r="L33" s="58">
        <f t="shared" si="0"/>
        <v>0</v>
      </c>
      <c r="M33" s="74">
        <f>'1-2)計画書'!M33</f>
        <v>0</v>
      </c>
      <c r="N33" s="74">
        <f>'1-2)計画書'!N33</f>
        <v>0</v>
      </c>
    </row>
    <row r="34" spans="1:14" ht="14" x14ac:dyDescent="0.2">
      <c r="B34" s="80">
        <f>'1-2)計画書'!B34</f>
        <v>0</v>
      </c>
      <c r="C34" s="92">
        <f>'1-2)計画書'!C34</f>
        <v>0</v>
      </c>
      <c r="D34" s="81">
        <f>'1-2)計画書'!D34</f>
        <v>0</v>
      </c>
      <c r="E34" s="81">
        <f>'1-2)計画書'!E34</f>
        <v>0</v>
      </c>
      <c r="F34" s="78">
        <f>'1-2)計画書'!F34</f>
        <v>0</v>
      </c>
      <c r="G34" s="73">
        <f>'1-2)計画書'!G34</f>
        <v>0</v>
      </c>
      <c r="H34" s="80">
        <f>'1-2)計画書'!H34</f>
        <v>0</v>
      </c>
      <c r="I34" s="80">
        <f>'1-2)計画書'!I34</f>
        <v>0</v>
      </c>
      <c r="J34" s="80">
        <f>'1-2)計画書'!J34</f>
        <v>0</v>
      </c>
      <c r="K34" s="74">
        <f>'1-2)計画書'!K34</f>
        <v>0</v>
      </c>
      <c r="L34" s="58">
        <f t="shared" si="0"/>
        <v>0</v>
      </c>
      <c r="M34" s="74">
        <f>'1-2)計画書'!M34</f>
        <v>0</v>
      </c>
      <c r="N34" s="74">
        <f>'1-2)計画書'!N34</f>
        <v>0</v>
      </c>
    </row>
    <row r="35" spans="1:14" ht="14" x14ac:dyDescent="0.2">
      <c r="B35" s="80">
        <f>'1-2)計画書'!B35</f>
        <v>0</v>
      </c>
      <c r="C35" s="92">
        <f>'1-2)計画書'!C35</f>
        <v>0</v>
      </c>
      <c r="D35" s="81">
        <f>'1-2)計画書'!D35</f>
        <v>0</v>
      </c>
      <c r="E35" s="81">
        <f>'1-2)計画書'!E35</f>
        <v>0</v>
      </c>
      <c r="F35" s="78">
        <f>'1-2)計画書'!F35</f>
        <v>0</v>
      </c>
      <c r="G35" s="73">
        <f>'1-2)計画書'!G35</f>
        <v>0</v>
      </c>
      <c r="H35" s="80">
        <f>'1-2)計画書'!H35</f>
        <v>0</v>
      </c>
      <c r="I35" s="80">
        <f>'1-2)計画書'!I35</f>
        <v>0</v>
      </c>
      <c r="J35" s="80">
        <f>'1-2)計画書'!J35</f>
        <v>0</v>
      </c>
      <c r="K35" s="74">
        <f>'1-2)計画書'!K35</f>
        <v>0</v>
      </c>
      <c r="L35" s="58">
        <f t="shared" si="0"/>
        <v>0</v>
      </c>
      <c r="M35" s="74">
        <f>'1-2)計画書'!M35</f>
        <v>0</v>
      </c>
      <c r="N35" s="74">
        <f>'1-2)計画書'!N35</f>
        <v>0</v>
      </c>
    </row>
    <row r="36" spans="1:14" ht="14" x14ac:dyDescent="0.2">
      <c r="B36" s="80">
        <f>'1-2)計画書'!B36</f>
        <v>0</v>
      </c>
      <c r="C36" s="92">
        <f>'1-2)計画書'!C36</f>
        <v>0</v>
      </c>
      <c r="D36" s="81">
        <f>'1-2)計画書'!D36</f>
        <v>0</v>
      </c>
      <c r="E36" s="81">
        <f>'1-2)計画書'!E36</f>
        <v>0</v>
      </c>
      <c r="F36" s="78">
        <f>'1-2)計画書'!F36</f>
        <v>0</v>
      </c>
      <c r="G36" s="73">
        <f>'1-2)計画書'!G36</f>
        <v>0</v>
      </c>
      <c r="H36" s="80">
        <f>'1-2)計画書'!H36</f>
        <v>0</v>
      </c>
      <c r="I36" s="80">
        <f>'1-2)計画書'!I36</f>
        <v>0</v>
      </c>
      <c r="J36" s="80">
        <f>'1-2)計画書'!J36</f>
        <v>0</v>
      </c>
      <c r="K36" s="74">
        <f>'1-2)計画書'!K36</f>
        <v>0</v>
      </c>
      <c r="L36" s="58">
        <f t="shared" si="0"/>
        <v>0</v>
      </c>
      <c r="M36" s="74">
        <f>'1-2)計画書'!M36</f>
        <v>0</v>
      </c>
      <c r="N36" s="74">
        <f>'1-2)計画書'!N36</f>
        <v>0</v>
      </c>
    </row>
    <row r="37" spans="1:14" ht="14" x14ac:dyDescent="0.2">
      <c r="B37" s="80">
        <f>'1-2)計画書'!B37</f>
        <v>0</v>
      </c>
      <c r="C37" s="92">
        <f>'1-2)計画書'!C37</f>
        <v>0</v>
      </c>
      <c r="D37" s="81">
        <f>'1-2)計画書'!D37</f>
        <v>0</v>
      </c>
      <c r="E37" s="81">
        <f>'1-2)計画書'!E37</f>
        <v>0</v>
      </c>
      <c r="F37" s="78">
        <f>'1-2)計画書'!F37</f>
        <v>0</v>
      </c>
      <c r="G37" s="73">
        <f>'1-2)計画書'!G37</f>
        <v>0</v>
      </c>
      <c r="H37" s="80">
        <f>'1-2)計画書'!H37</f>
        <v>0</v>
      </c>
      <c r="I37" s="80">
        <f>'1-2)計画書'!I37</f>
        <v>0</v>
      </c>
      <c r="J37" s="80">
        <f>'1-2)計画書'!J37</f>
        <v>0</v>
      </c>
      <c r="K37" s="74">
        <f>'1-2)計画書'!K37</f>
        <v>0</v>
      </c>
      <c r="L37" s="58">
        <f t="shared" si="0"/>
        <v>0</v>
      </c>
      <c r="M37" s="74">
        <f>'1-2)計画書'!M37</f>
        <v>0</v>
      </c>
      <c r="N37" s="74">
        <f>'1-2)計画書'!N37</f>
        <v>0</v>
      </c>
    </row>
    <row r="38" spans="1:14" ht="28.5" customHeight="1" collapsed="1" x14ac:dyDescent="0.2">
      <c r="B38" s="69"/>
      <c r="C38" s="69"/>
      <c r="D38" s="69"/>
      <c r="E38" s="69"/>
      <c r="F38" s="69"/>
      <c r="G38" s="69"/>
      <c r="H38" s="69"/>
      <c r="I38" s="69"/>
      <c r="J38" s="69"/>
      <c r="K38" s="59">
        <f>SUM(K8:K37)</f>
        <v>0</v>
      </c>
      <c r="L38" s="59">
        <f>SUM(L8:L37)</f>
        <v>0</v>
      </c>
      <c r="M38" s="59">
        <f>SUM(M8:M37)</f>
        <v>0</v>
      </c>
      <c r="N38" s="59"/>
    </row>
    <row r="41" spans="1:14" ht="74.25" customHeight="1" x14ac:dyDescent="0.2">
      <c r="B41" s="82" t="s">
        <v>58</v>
      </c>
      <c r="C41" s="83" t="s">
        <v>111</v>
      </c>
      <c r="D41" s="83" t="s">
        <v>106</v>
      </c>
      <c r="E41" s="194" t="s">
        <v>146</v>
      </c>
      <c r="F41" s="195"/>
      <c r="G41" s="195"/>
      <c r="H41" s="215"/>
      <c r="I41" s="97" t="s">
        <v>114</v>
      </c>
      <c r="J41" s="97" t="s">
        <v>306</v>
      </c>
      <c r="K41" s="86" t="s">
        <v>60</v>
      </c>
      <c r="L41" s="116"/>
      <c r="M41" s="116"/>
      <c r="N41" s="117"/>
    </row>
    <row r="42" spans="1:14" ht="27.75" customHeight="1" x14ac:dyDescent="0.2">
      <c r="B42" s="84"/>
      <c r="C42" s="85"/>
      <c r="D42" s="85"/>
      <c r="E42" s="85" t="s">
        <v>120</v>
      </c>
      <c r="F42" s="85" t="s">
        <v>102</v>
      </c>
      <c r="G42" s="85" t="s">
        <v>103</v>
      </c>
      <c r="H42" s="85" t="s">
        <v>104</v>
      </c>
      <c r="I42" s="85"/>
      <c r="J42" s="85"/>
      <c r="K42" s="85"/>
      <c r="L42" s="56" t="s">
        <v>45</v>
      </c>
      <c r="M42" s="56" t="s">
        <v>108</v>
      </c>
      <c r="N42" s="56" t="s">
        <v>109</v>
      </c>
    </row>
    <row r="43" spans="1:14" ht="70" x14ac:dyDescent="0.2">
      <c r="A43" s="104" t="s">
        <v>63</v>
      </c>
      <c r="B43" s="70" t="s">
        <v>405</v>
      </c>
      <c r="C43" s="94" t="s">
        <v>87</v>
      </c>
      <c r="D43" s="71" t="s">
        <v>107</v>
      </c>
      <c r="E43" s="71" t="s">
        <v>121</v>
      </c>
      <c r="F43" s="79">
        <v>14000</v>
      </c>
      <c r="G43" s="70" t="s">
        <v>105</v>
      </c>
      <c r="H43" s="77" t="s">
        <v>216</v>
      </c>
      <c r="I43" s="93" t="s">
        <v>115</v>
      </c>
      <c r="J43" s="93" t="s">
        <v>308</v>
      </c>
      <c r="K43" s="58">
        <v>1210000</v>
      </c>
      <c r="L43" s="58">
        <f>K43-M43</f>
        <v>1100000</v>
      </c>
      <c r="M43" s="58">
        <v>110000</v>
      </c>
      <c r="N43" s="89" t="s">
        <v>110</v>
      </c>
    </row>
    <row r="46" spans="1:14" x14ac:dyDescent="0.2">
      <c r="A46" s="90"/>
      <c r="B46" s="91" t="s">
        <v>100</v>
      </c>
    </row>
    <row r="47" spans="1:14" x14ac:dyDescent="0.2">
      <c r="A47" s="57">
        <v>1</v>
      </c>
      <c r="B47" s="91" t="s">
        <v>87</v>
      </c>
    </row>
    <row r="48" spans="1:14" x14ac:dyDescent="0.2">
      <c r="A48" s="57">
        <v>2</v>
      </c>
      <c r="B48" s="91" t="s">
        <v>88</v>
      </c>
    </row>
    <row r="49" spans="1:2" x14ac:dyDescent="0.2">
      <c r="A49" s="57">
        <v>3</v>
      </c>
      <c r="B49" s="91" t="s">
        <v>89</v>
      </c>
    </row>
    <row r="50" spans="1:2" x14ac:dyDescent="0.2">
      <c r="A50" s="57">
        <v>4</v>
      </c>
      <c r="B50" s="91" t="s">
        <v>90</v>
      </c>
    </row>
    <row r="51" spans="1:2" x14ac:dyDescent="0.2">
      <c r="A51" s="57">
        <v>5</v>
      </c>
      <c r="B51" s="91" t="s">
        <v>346</v>
      </c>
    </row>
    <row r="52" spans="1:2" x14ac:dyDescent="0.2">
      <c r="A52" s="57">
        <v>6</v>
      </c>
      <c r="B52" s="91" t="s">
        <v>347</v>
      </c>
    </row>
    <row r="53" spans="1:2" x14ac:dyDescent="0.2">
      <c r="A53" s="57">
        <v>7</v>
      </c>
      <c r="B53" s="91" t="s">
        <v>319</v>
      </c>
    </row>
    <row r="54" spans="1:2" x14ac:dyDescent="0.2">
      <c r="A54" s="57">
        <v>8</v>
      </c>
      <c r="B54" s="91" t="s">
        <v>91</v>
      </c>
    </row>
    <row r="55" spans="1:2" x14ac:dyDescent="0.2">
      <c r="A55" s="57">
        <v>9</v>
      </c>
      <c r="B55" s="91" t="s">
        <v>86</v>
      </c>
    </row>
    <row r="56" spans="1:2" x14ac:dyDescent="0.2">
      <c r="A56" s="57">
        <v>10</v>
      </c>
      <c r="B56" s="91" t="s">
        <v>409</v>
      </c>
    </row>
    <row r="57" spans="1:2" x14ac:dyDescent="0.2">
      <c r="A57" s="57">
        <v>11</v>
      </c>
      <c r="B57" s="91" t="s">
        <v>92</v>
      </c>
    </row>
    <row r="58" spans="1:2" x14ac:dyDescent="0.2">
      <c r="A58" s="57">
        <v>12</v>
      </c>
      <c r="B58" s="91" t="s">
        <v>93</v>
      </c>
    </row>
    <row r="59" spans="1:2" x14ac:dyDescent="0.2">
      <c r="A59" s="57">
        <v>13</v>
      </c>
      <c r="B59" s="91" t="s">
        <v>94</v>
      </c>
    </row>
    <row r="60" spans="1:2" x14ac:dyDescent="0.2">
      <c r="A60" s="57">
        <v>14</v>
      </c>
      <c r="B60" s="91" t="s">
        <v>95</v>
      </c>
    </row>
    <row r="61" spans="1:2" x14ac:dyDescent="0.2">
      <c r="A61" s="57">
        <v>15</v>
      </c>
      <c r="B61" s="91" t="s">
        <v>96</v>
      </c>
    </row>
    <row r="62" spans="1:2" x14ac:dyDescent="0.2">
      <c r="A62" s="57">
        <v>16</v>
      </c>
      <c r="B62" s="91" t="s">
        <v>348</v>
      </c>
    </row>
    <row r="63" spans="1:2" x14ac:dyDescent="0.2">
      <c r="A63" s="57">
        <v>17</v>
      </c>
      <c r="B63" s="91" t="s">
        <v>410</v>
      </c>
    </row>
    <row r="64" spans="1:2" x14ac:dyDescent="0.2">
      <c r="A64" s="57">
        <v>18</v>
      </c>
      <c r="B64" s="91" t="s">
        <v>411</v>
      </c>
    </row>
    <row r="65" spans="1:2" x14ac:dyDescent="0.2">
      <c r="A65" s="57">
        <v>19</v>
      </c>
      <c r="B65" s="91" t="s">
        <v>412</v>
      </c>
    </row>
    <row r="66" spans="1:2" x14ac:dyDescent="0.2">
      <c r="A66" s="57">
        <v>20</v>
      </c>
      <c r="B66" s="91" t="s">
        <v>97</v>
      </c>
    </row>
    <row r="67" spans="1:2" x14ac:dyDescent="0.2">
      <c r="A67" s="57">
        <v>21</v>
      </c>
      <c r="B67" s="91" t="s">
        <v>349</v>
      </c>
    </row>
    <row r="68" spans="1:2" x14ac:dyDescent="0.2">
      <c r="A68" s="57">
        <v>22</v>
      </c>
      <c r="B68" s="91" t="s">
        <v>98</v>
      </c>
    </row>
    <row r="69" spans="1:2" x14ac:dyDescent="0.2">
      <c r="A69" s="57">
        <v>23</v>
      </c>
      <c r="B69" s="91" t="s">
        <v>351</v>
      </c>
    </row>
    <row r="70" spans="1:2" x14ac:dyDescent="0.2">
      <c r="A70" s="57">
        <v>24</v>
      </c>
      <c r="B70" s="91" t="s">
        <v>350</v>
      </c>
    </row>
    <row r="71" spans="1:2" x14ac:dyDescent="0.2">
      <c r="A71" s="57">
        <v>25</v>
      </c>
      <c r="B71" s="91" t="s">
        <v>99</v>
      </c>
    </row>
    <row r="72" spans="1:2" x14ac:dyDescent="0.2">
      <c r="A72" s="57">
        <v>26</v>
      </c>
      <c r="B72" s="91" t="s">
        <v>101</v>
      </c>
    </row>
    <row r="73" spans="1:2" x14ac:dyDescent="0.2">
      <c r="A73" s="57">
        <v>27</v>
      </c>
      <c r="B73" s="152" t="s">
        <v>413</v>
      </c>
    </row>
  </sheetData>
  <sheetProtection selectLockedCells="1" selectUnlockedCells="1"/>
  <mergeCells count="3">
    <mergeCell ref="M4:N4"/>
    <mergeCell ref="E6:H6"/>
    <mergeCell ref="E41:H41"/>
  </mergeCells>
  <phoneticPr fontId="4"/>
  <pageMargins left="0.70866141732283472" right="0.70866141732283472" top="0.74803149606299213" bottom="0.74803149606299213" header="0.31496062992125984" footer="0.31496062992125984"/>
  <pageSetup paperSize="9" scale="50" firstPageNumber="0" orientation="landscape" blackAndWhite="1"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pageSetUpPr fitToPage="1"/>
  </sheetPr>
  <dimension ref="A1:AK54"/>
  <sheetViews>
    <sheetView view="pageBreakPreview" zoomScale="85" zoomScaleNormal="100" zoomScaleSheetLayoutView="85" workbookViewId="0">
      <selection activeCell="V10" sqref="V10:AF10"/>
    </sheetView>
  </sheetViews>
  <sheetFormatPr defaultColWidth="9" defaultRowHeight="18" customHeight="1" x14ac:dyDescent="0.2"/>
  <cols>
    <col min="1" max="34" width="2.81640625" style="49" customWidth="1"/>
    <col min="35" max="72" width="2.453125" style="49" customWidth="1"/>
    <col min="73" max="16384" width="9" style="49"/>
  </cols>
  <sheetData>
    <row r="1" spans="1:37" ht="18" customHeight="1" thickBot="1" x14ac:dyDescent="0.25"/>
    <row r="2" spans="1:37" ht="18" customHeight="1" x14ac:dyDescent="0.2">
      <c r="B2" s="106" t="s">
        <v>259</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8"/>
    </row>
    <row r="3" spans="1:37" ht="18" customHeight="1" x14ac:dyDescent="0.2">
      <c r="B3" s="109" t="s">
        <v>256</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10"/>
    </row>
    <row r="4" spans="1:37" ht="18" customHeight="1" x14ac:dyDescent="0.2">
      <c r="B4" s="109" t="s">
        <v>257</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10"/>
    </row>
    <row r="5" spans="1:37" ht="18" customHeight="1" thickBot="1" x14ac:dyDescent="0.25">
      <c r="B5" s="111" t="s">
        <v>258</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3"/>
    </row>
    <row r="7" spans="1:37" ht="18" customHeight="1" x14ac:dyDescent="0.2">
      <c r="A7" s="1" t="s">
        <v>294</v>
      </c>
    </row>
    <row r="8" spans="1:37" ht="18" customHeight="1" x14ac:dyDescent="0.2">
      <c r="X8" s="172"/>
      <c r="Y8" s="172"/>
      <c r="Z8" s="172"/>
      <c r="AA8" s="172"/>
      <c r="AB8" s="172"/>
      <c r="AC8" s="172"/>
      <c r="AD8" s="172"/>
      <c r="AE8" s="172"/>
      <c r="AF8" s="172"/>
    </row>
    <row r="9" spans="1:37" ht="18" customHeight="1" x14ac:dyDescent="0.2">
      <c r="W9" s="32"/>
      <c r="X9" s="173" t="s">
        <v>161</v>
      </c>
      <c r="Y9" s="173"/>
      <c r="Z9" s="173"/>
      <c r="AA9" s="173"/>
      <c r="AB9" s="173"/>
      <c r="AC9" s="173"/>
      <c r="AD9" s="173"/>
      <c r="AE9" s="173"/>
      <c r="AF9" s="173"/>
      <c r="AG9" s="49" t="s">
        <v>309</v>
      </c>
    </row>
    <row r="10" spans="1:37" ht="18" customHeight="1" x14ac:dyDescent="0.2">
      <c r="W10" s="32"/>
      <c r="X10" s="32"/>
      <c r="Y10" s="32"/>
      <c r="Z10" s="32"/>
      <c r="AA10" s="32"/>
      <c r="AB10" s="32"/>
      <c r="AC10" s="32"/>
      <c r="AD10" s="32"/>
      <c r="AE10" s="32"/>
      <c r="AF10" s="32"/>
    </row>
    <row r="11" spans="1:37" s="13" customFormat="1" ht="18" customHeight="1" x14ac:dyDescent="0.2">
      <c r="A11" s="49" t="s">
        <v>32</v>
      </c>
      <c r="B11" s="49"/>
      <c r="C11" s="49"/>
      <c r="D11" s="49"/>
      <c r="E11" s="49"/>
      <c r="F11" s="49"/>
      <c r="G11" s="49"/>
      <c r="H11" s="49"/>
      <c r="I11" s="49"/>
      <c r="J11" s="49"/>
      <c r="K11" s="49"/>
      <c r="L11" s="49"/>
      <c r="M11" s="49"/>
      <c r="N11" s="49"/>
      <c r="O11" s="49"/>
      <c r="P11" s="49"/>
      <c r="Q11" s="49"/>
      <c r="R11" s="49"/>
      <c r="S11" s="49"/>
      <c r="T11" s="49"/>
      <c r="U11" s="49"/>
      <c r="V11" s="49"/>
      <c r="W11" s="32"/>
      <c r="X11" s="32"/>
      <c r="Y11" s="32"/>
      <c r="Z11" s="32"/>
      <c r="AA11" s="32"/>
      <c r="AB11" s="32"/>
      <c r="AC11" s="32"/>
      <c r="AD11" s="32"/>
      <c r="AE11" s="32"/>
      <c r="AF11" s="32"/>
      <c r="AG11" s="49"/>
    </row>
    <row r="12" spans="1:37" ht="18" customHeight="1" x14ac:dyDescent="0.2">
      <c r="W12" s="32"/>
      <c r="X12" s="32"/>
      <c r="Y12" s="32"/>
      <c r="Z12" s="32"/>
      <c r="AA12" s="32"/>
      <c r="AB12" s="32"/>
      <c r="AC12" s="32"/>
      <c r="AD12" s="32"/>
      <c r="AE12" s="32"/>
      <c r="AF12" s="32"/>
    </row>
    <row r="13" spans="1:37" s="13" customFormat="1" ht="18" customHeight="1" x14ac:dyDescent="0.2">
      <c r="A13" s="49"/>
      <c r="B13" s="49"/>
      <c r="C13" s="49"/>
      <c r="D13" s="49"/>
      <c r="E13" s="49"/>
      <c r="F13" s="49"/>
      <c r="G13" s="49"/>
      <c r="H13" s="49"/>
      <c r="I13" s="49"/>
      <c r="J13" s="49"/>
      <c r="K13" s="49"/>
      <c r="L13" s="49"/>
      <c r="M13" s="49"/>
      <c r="N13" s="49"/>
      <c r="O13" s="49"/>
      <c r="P13" s="49"/>
      <c r="Q13" s="49"/>
      <c r="R13" s="49"/>
      <c r="S13" s="49"/>
      <c r="T13" s="49"/>
      <c r="V13" s="49" t="s">
        <v>34</v>
      </c>
      <c r="W13" s="49"/>
      <c r="X13" s="200" t="str">
        <f>IF(郵便番号="","",郵便番号)</f>
        <v/>
      </c>
      <c r="Y13" s="200"/>
      <c r="Z13" s="200"/>
      <c r="AA13" s="200"/>
      <c r="AB13" s="200"/>
      <c r="AC13" s="200"/>
      <c r="AD13" s="200"/>
      <c r="AE13" s="32" t="s">
        <v>29</v>
      </c>
      <c r="AF13" s="32"/>
      <c r="AG13" s="49" t="s">
        <v>41</v>
      </c>
      <c r="AH13" s="49"/>
      <c r="AI13" s="49"/>
    </row>
    <row r="14" spans="1:37" s="13" customFormat="1" ht="18" customHeight="1" x14ac:dyDescent="0.2">
      <c r="A14" s="49"/>
      <c r="B14" s="49"/>
      <c r="C14" s="49"/>
      <c r="D14" s="49"/>
      <c r="E14" s="49"/>
      <c r="F14" s="49"/>
      <c r="G14" s="49"/>
      <c r="H14" s="49"/>
      <c r="I14" s="49"/>
      <c r="J14" s="49"/>
      <c r="K14" s="49"/>
      <c r="L14" s="49"/>
      <c r="M14" s="49"/>
      <c r="N14" s="49"/>
      <c r="O14" s="174" t="s">
        <v>0</v>
      </c>
      <c r="P14" s="174"/>
      <c r="Q14" s="174"/>
      <c r="R14" s="174"/>
      <c r="S14" s="174"/>
      <c r="T14" s="174"/>
      <c r="V14" s="179" t="str">
        <f>IF(所在地="","",所在地)</f>
        <v/>
      </c>
      <c r="W14" s="179"/>
      <c r="X14" s="179"/>
      <c r="Y14" s="179"/>
      <c r="Z14" s="179"/>
      <c r="AA14" s="179"/>
      <c r="AB14" s="179"/>
      <c r="AC14" s="179"/>
      <c r="AD14" s="179"/>
      <c r="AE14" s="179"/>
      <c r="AF14" s="179"/>
      <c r="AG14" s="49" t="s">
        <v>41</v>
      </c>
      <c r="AH14" s="49"/>
      <c r="AI14" s="49"/>
    </row>
    <row r="15" spans="1:37" s="13" customFormat="1" ht="18" customHeight="1" x14ac:dyDescent="0.2">
      <c r="A15" s="49"/>
      <c r="B15" s="49"/>
      <c r="C15" s="49"/>
      <c r="D15" s="49"/>
      <c r="E15" s="49"/>
      <c r="F15" s="49"/>
      <c r="G15" s="49"/>
      <c r="H15" s="49"/>
      <c r="I15" s="49"/>
      <c r="J15" s="49"/>
      <c r="K15" s="49"/>
      <c r="L15" s="49"/>
      <c r="M15" s="49"/>
      <c r="N15" s="49"/>
      <c r="O15" s="174" t="s">
        <v>1</v>
      </c>
      <c r="P15" s="174"/>
      <c r="Q15" s="174"/>
      <c r="R15" s="174"/>
      <c r="S15" s="174"/>
      <c r="T15" s="174"/>
      <c r="V15" s="179" t="str">
        <f>IF(申請者="","",申請者)</f>
        <v/>
      </c>
      <c r="W15" s="179"/>
      <c r="X15" s="179"/>
      <c r="Y15" s="179"/>
      <c r="Z15" s="179"/>
      <c r="AA15" s="179"/>
      <c r="AB15" s="179"/>
      <c r="AC15" s="179"/>
      <c r="AD15" s="179"/>
      <c r="AE15" s="179"/>
      <c r="AF15" s="179"/>
      <c r="AG15" s="49" t="s">
        <v>41</v>
      </c>
      <c r="AH15" s="49"/>
      <c r="AI15" s="49"/>
    </row>
    <row r="16" spans="1:37" s="13" customFormat="1" ht="18" customHeight="1" x14ac:dyDescent="0.2">
      <c r="A16" s="49"/>
      <c r="B16" s="49"/>
      <c r="C16" s="49"/>
      <c r="D16" s="49"/>
      <c r="E16" s="49"/>
      <c r="F16" s="49"/>
      <c r="G16" s="49"/>
      <c r="H16" s="49"/>
      <c r="I16" s="49"/>
      <c r="J16" s="49"/>
      <c r="K16" s="49"/>
      <c r="L16" s="49"/>
      <c r="M16" s="49"/>
      <c r="N16" s="49"/>
      <c r="O16" s="174" t="s">
        <v>2</v>
      </c>
      <c r="P16" s="174"/>
      <c r="Q16" s="174"/>
      <c r="R16" s="174"/>
      <c r="S16" s="174"/>
      <c r="T16" s="174"/>
      <c r="V16" s="179" t="str">
        <f>IF(代表者職氏名="","",代表者職氏名)</f>
        <v/>
      </c>
      <c r="W16" s="179"/>
      <c r="X16" s="179"/>
      <c r="Y16" s="179"/>
      <c r="Z16" s="179"/>
      <c r="AA16" s="179"/>
      <c r="AB16" s="179"/>
      <c r="AC16" s="179"/>
      <c r="AD16" s="179"/>
      <c r="AE16" s="179"/>
      <c r="AF16" s="179"/>
      <c r="AG16" s="49" t="s">
        <v>41</v>
      </c>
      <c r="AH16" s="49"/>
      <c r="AI16" s="49"/>
      <c r="AK16" s="12"/>
    </row>
    <row r="17" spans="1:37" s="13" customFormat="1" ht="18" customHeight="1" x14ac:dyDescent="0.2">
      <c r="A17" s="49"/>
      <c r="B17" s="49"/>
      <c r="C17" s="49"/>
      <c r="D17" s="49"/>
      <c r="E17" s="49"/>
      <c r="F17" s="49"/>
      <c r="G17" s="49"/>
      <c r="H17" s="49"/>
      <c r="I17" s="49"/>
      <c r="J17" s="49"/>
      <c r="K17" s="49"/>
      <c r="L17" s="49"/>
      <c r="M17" s="49"/>
      <c r="N17" s="49"/>
      <c r="O17" s="50"/>
      <c r="P17" s="50"/>
      <c r="Q17" s="50"/>
      <c r="R17" s="50"/>
      <c r="S17" s="50"/>
      <c r="T17" s="50"/>
      <c r="U17" s="49"/>
      <c r="V17" s="49"/>
      <c r="W17" s="49"/>
      <c r="X17" s="49"/>
      <c r="Y17" s="49"/>
      <c r="Z17" s="49"/>
      <c r="AA17" s="49"/>
      <c r="AB17" s="49"/>
      <c r="AC17" s="14"/>
      <c r="AD17" s="49"/>
      <c r="AE17" s="49"/>
      <c r="AF17" s="49"/>
      <c r="AG17" s="49" t="s">
        <v>53</v>
      </c>
    </row>
    <row r="19" spans="1:37" ht="18" customHeight="1" x14ac:dyDescent="0.2">
      <c r="B19" s="28"/>
      <c r="C19" s="28"/>
      <c r="E19" s="27" t="s">
        <v>33</v>
      </c>
      <c r="F19" s="101" t="str">
        <f>申請年度</f>
        <v/>
      </c>
      <c r="G19" s="31" t="s">
        <v>46</v>
      </c>
      <c r="H19" s="31"/>
      <c r="I19" s="178" t="str">
        <f>補助金名</f>
        <v>石川県公衆浴場省エネ投資緊急支援事業費補助金</v>
      </c>
      <c r="J19" s="178"/>
      <c r="K19" s="178"/>
      <c r="L19" s="178"/>
      <c r="M19" s="178"/>
      <c r="N19" s="178"/>
      <c r="O19" s="178"/>
      <c r="P19" s="178"/>
      <c r="Q19" s="178"/>
      <c r="R19" s="178"/>
      <c r="S19" s="178"/>
      <c r="T19" s="178"/>
      <c r="U19" s="178"/>
      <c r="V19" s="178"/>
      <c r="W19" s="178"/>
      <c r="X19" s="178"/>
      <c r="Y19" s="178"/>
      <c r="Z19" s="178"/>
      <c r="AA19" s="178"/>
      <c r="AB19" s="178"/>
      <c r="AC19" s="178"/>
      <c r="AD19" s="28"/>
      <c r="AE19" s="28"/>
      <c r="AF19" s="28"/>
      <c r="AG19" s="49" t="s">
        <v>159</v>
      </c>
      <c r="AH19" s="51"/>
    </row>
    <row r="20" spans="1:37" s="13" customFormat="1" ht="18" customHeight="1" x14ac:dyDescent="0.2">
      <c r="A20" s="28"/>
      <c r="B20" s="28"/>
      <c r="C20" s="28"/>
      <c r="D20" s="52"/>
      <c r="E20" s="52"/>
      <c r="F20" s="52"/>
      <c r="G20" s="52"/>
      <c r="H20" s="52"/>
      <c r="I20" s="52"/>
      <c r="J20" s="52"/>
      <c r="K20" s="52"/>
      <c r="L20" s="52"/>
      <c r="M20" s="52"/>
      <c r="O20" s="52"/>
      <c r="P20" s="51" t="s">
        <v>253</v>
      </c>
      <c r="Q20" s="52"/>
      <c r="R20" s="52"/>
      <c r="S20" s="52"/>
      <c r="T20" s="52"/>
      <c r="U20" s="52"/>
      <c r="V20" s="52"/>
      <c r="W20" s="52"/>
      <c r="X20" s="52"/>
      <c r="Y20" s="52"/>
      <c r="Z20" s="52"/>
      <c r="AA20" s="52"/>
      <c r="AB20" s="52"/>
      <c r="AC20" s="28"/>
      <c r="AD20" s="28"/>
      <c r="AE20" s="28"/>
      <c r="AF20" s="28"/>
      <c r="AG20" s="49"/>
      <c r="AH20" s="9"/>
    </row>
    <row r="21" spans="1:37" ht="18" customHeight="1" x14ac:dyDescent="0.2">
      <c r="A21" s="52"/>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1"/>
      <c r="AH21" s="51"/>
    </row>
    <row r="22" spans="1:37" s="13" customFormat="1" ht="18" customHeight="1" x14ac:dyDescent="0.2">
      <c r="B22" s="13" t="s">
        <v>33</v>
      </c>
      <c r="D22" s="99"/>
      <c r="E22" s="34" t="s">
        <v>39</v>
      </c>
      <c r="F22" s="99"/>
      <c r="G22" s="34" t="s">
        <v>40</v>
      </c>
      <c r="H22" s="99"/>
      <c r="I22" s="34" t="s">
        <v>147</v>
      </c>
      <c r="J22" s="34"/>
      <c r="K22" s="34"/>
      <c r="L22" s="114"/>
      <c r="M22" s="114"/>
      <c r="N22" s="34" t="s">
        <v>148</v>
      </c>
      <c r="O22" s="206"/>
      <c r="P22" s="206"/>
      <c r="Q22" s="206"/>
      <c r="R22" s="13" t="s">
        <v>254</v>
      </c>
      <c r="AF22" s="49"/>
      <c r="AG22" s="12" t="s">
        <v>310</v>
      </c>
      <c r="AH22" s="49"/>
      <c r="AI22" s="49"/>
      <c r="AK22" s="49"/>
    </row>
    <row r="23" spans="1:37" s="13" customFormat="1" ht="18" customHeight="1" x14ac:dyDescent="0.2">
      <c r="A23" s="31" t="s">
        <v>260</v>
      </c>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7" t="s">
        <v>311</v>
      </c>
      <c r="AH23" s="31"/>
      <c r="AI23" s="31"/>
      <c r="AK23" s="12"/>
    </row>
    <row r="25" spans="1:37" s="13" customFormat="1" ht="18" customHeight="1" x14ac:dyDescent="0.2">
      <c r="A25" s="49"/>
      <c r="B25" s="31"/>
      <c r="C25" s="31"/>
      <c r="D25" s="31"/>
      <c r="E25" s="31"/>
      <c r="F25" s="31"/>
      <c r="G25" s="31"/>
      <c r="H25" s="31"/>
      <c r="I25" s="31"/>
      <c r="J25" s="31"/>
      <c r="K25" s="31"/>
      <c r="L25" s="31"/>
      <c r="M25" s="31"/>
      <c r="N25" s="31"/>
      <c r="O25" s="31"/>
      <c r="P25" s="31" t="s">
        <v>3</v>
      </c>
      <c r="Q25" s="31"/>
      <c r="R25" s="31"/>
      <c r="S25" s="31"/>
      <c r="T25" s="31"/>
      <c r="U25" s="31"/>
      <c r="V25" s="31"/>
      <c r="W25" s="31"/>
      <c r="X25" s="31"/>
      <c r="Y25" s="31"/>
      <c r="Z25" s="31"/>
      <c r="AA25" s="31"/>
      <c r="AB25" s="31"/>
      <c r="AC25" s="31"/>
      <c r="AD25" s="31"/>
      <c r="AE25" s="31"/>
      <c r="AF25" s="31"/>
      <c r="AG25" s="31"/>
      <c r="AH25" s="49"/>
      <c r="AI25" s="49"/>
    </row>
    <row r="27" spans="1:37" s="13" customFormat="1" ht="18" customHeight="1" x14ac:dyDescent="0.2">
      <c r="A27" s="49"/>
      <c r="B27" s="49" t="s">
        <v>6</v>
      </c>
      <c r="C27" s="49"/>
      <c r="D27" s="49"/>
      <c r="E27" s="49"/>
      <c r="F27" s="49"/>
      <c r="G27" s="49"/>
      <c r="H27" s="49"/>
      <c r="I27" s="49"/>
      <c r="J27" s="49"/>
      <c r="K27" s="49"/>
      <c r="L27" s="49"/>
      <c r="M27" s="49"/>
      <c r="N27" s="49"/>
      <c r="O27" s="49"/>
      <c r="P27" s="216">
        <f>P31</f>
        <v>0</v>
      </c>
      <c r="Q27" s="216"/>
      <c r="R27" s="216"/>
      <c r="S27" s="216"/>
      <c r="T27" s="216"/>
      <c r="U27" s="216"/>
      <c r="V27" s="216"/>
      <c r="W27" s="216"/>
      <c r="X27" s="216"/>
      <c r="Y27" s="216"/>
      <c r="Z27" s="23" t="s">
        <v>4</v>
      </c>
      <c r="AA27" s="49"/>
      <c r="AB27" s="49"/>
      <c r="AC27" s="49"/>
      <c r="AD27" s="49"/>
      <c r="AE27" s="49"/>
      <c r="AF27" s="49"/>
      <c r="AG27" s="49" t="s">
        <v>314</v>
      </c>
    </row>
    <row r="28" spans="1:37" s="13" customFormat="1" ht="18" customHeight="1" x14ac:dyDescent="0.2">
      <c r="A28" s="49"/>
      <c r="B28" s="49"/>
      <c r="C28" s="49"/>
      <c r="D28" s="49"/>
      <c r="E28" s="49"/>
      <c r="F28" s="49"/>
      <c r="G28" s="49"/>
      <c r="H28" s="49"/>
      <c r="I28" s="49"/>
      <c r="J28" s="49"/>
      <c r="K28" s="49"/>
      <c r="L28" s="49"/>
      <c r="M28" s="49"/>
      <c r="N28" s="49"/>
      <c r="O28" s="49"/>
      <c r="P28" s="36"/>
      <c r="Q28" s="36"/>
      <c r="R28" s="36"/>
      <c r="S28" s="36"/>
      <c r="T28" s="36"/>
      <c r="U28" s="36"/>
      <c r="V28" s="36"/>
      <c r="W28" s="36"/>
      <c r="X28" s="36"/>
      <c r="Y28" s="36"/>
      <c r="Z28" s="31"/>
      <c r="AA28" s="49"/>
      <c r="AB28" s="49"/>
      <c r="AC28" s="49"/>
      <c r="AD28" s="49"/>
      <c r="AE28" s="49"/>
      <c r="AF28" s="49"/>
    </row>
    <row r="29" spans="1:37" s="13" customFormat="1" ht="18" customHeight="1" x14ac:dyDescent="0.2">
      <c r="A29" s="49"/>
      <c r="B29" s="49"/>
      <c r="C29" s="49"/>
      <c r="D29" s="49" t="s">
        <v>7</v>
      </c>
      <c r="E29" s="49"/>
      <c r="F29" s="49"/>
      <c r="G29" s="49"/>
      <c r="H29" s="49"/>
      <c r="I29" s="174" t="s">
        <v>5</v>
      </c>
      <c r="J29" s="174"/>
      <c r="K29" s="174"/>
      <c r="L29" s="174"/>
      <c r="M29" s="174"/>
      <c r="N29" s="49"/>
      <c r="O29" s="49"/>
      <c r="P29" s="216">
        <f>精算額</f>
        <v>0</v>
      </c>
      <c r="Q29" s="216"/>
      <c r="R29" s="216"/>
      <c r="S29" s="216"/>
      <c r="T29" s="216"/>
      <c r="U29" s="216"/>
      <c r="V29" s="216"/>
      <c r="W29" s="216"/>
      <c r="X29" s="216"/>
      <c r="Y29" s="216"/>
      <c r="Z29" s="23" t="s">
        <v>4</v>
      </c>
      <c r="AA29" s="49"/>
      <c r="AB29" s="49"/>
      <c r="AC29" s="49"/>
      <c r="AD29" s="49"/>
      <c r="AE29" s="49"/>
      <c r="AF29" s="49"/>
      <c r="AG29" s="115" t="s">
        <v>224</v>
      </c>
    </row>
    <row r="30" spans="1:37" s="13" customFormat="1" ht="18" customHeight="1" x14ac:dyDescent="0.2">
      <c r="A30" s="49"/>
      <c r="B30" s="49"/>
      <c r="C30" s="49"/>
      <c r="D30" s="49"/>
      <c r="E30" s="49"/>
      <c r="F30" s="49"/>
      <c r="G30" s="49"/>
      <c r="H30" s="49"/>
      <c r="I30" s="49"/>
      <c r="J30" s="49"/>
      <c r="K30" s="49"/>
      <c r="L30" s="49"/>
      <c r="M30" s="49"/>
      <c r="N30" s="49"/>
      <c r="O30" s="49"/>
      <c r="P30" s="36"/>
      <c r="Q30" s="36"/>
      <c r="R30" s="36"/>
      <c r="S30" s="36"/>
      <c r="T30" s="36"/>
      <c r="U30" s="36"/>
      <c r="V30" s="36"/>
      <c r="W30" s="36"/>
      <c r="X30" s="36"/>
      <c r="Y30" s="36"/>
      <c r="Z30" s="31"/>
      <c r="AA30" s="49"/>
      <c r="AB30" s="49"/>
      <c r="AC30" s="49"/>
      <c r="AD30" s="49"/>
      <c r="AE30" s="49"/>
      <c r="AF30" s="49"/>
      <c r="AG30" s="115" t="s">
        <v>312</v>
      </c>
    </row>
    <row r="31" spans="1:37" s="13" customFormat="1" ht="18" customHeight="1" x14ac:dyDescent="0.2">
      <c r="A31" s="49"/>
      <c r="B31" s="49"/>
      <c r="C31" s="49"/>
      <c r="D31" s="49"/>
      <c r="E31" s="49"/>
      <c r="F31" s="49"/>
      <c r="G31" s="49"/>
      <c r="H31" s="49"/>
      <c r="I31" s="174" t="s">
        <v>359</v>
      </c>
      <c r="J31" s="174"/>
      <c r="K31" s="174"/>
      <c r="L31" s="174"/>
      <c r="M31" s="174"/>
      <c r="N31" s="49"/>
      <c r="O31" s="49"/>
      <c r="P31" s="216">
        <f>P29</f>
        <v>0</v>
      </c>
      <c r="Q31" s="216"/>
      <c r="R31" s="216"/>
      <c r="S31" s="216"/>
      <c r="T31" s="216"/>
      <c r="U31" s="216"/>
      <c r="V31" s="216"/>
      <c r="W31" s="216"/>
      <c r="X31" s="216"/>
      <c r="Y31" s="216"/>
      <c r="Z31" s="23" t="s">
        <v>4</v>
      </c>
      <c r="AA31" s="49"/>
      <c r="AB31" s="49"/>
      <c r="AC31" s="49"/>
      <c r="AD31" s="49"/>
      <c r="AE31" s="49"/>
      <c r="AF31" s="49"/>
      <c r="AG31" s="115" t="s">
        <v>314</v>
      </c>
    </row>
    <row r="32" spans="1:37" s="13" customFormat="1" ht="18" customHeight="1" x14ac:dyDescent="0.2">
      <c r="A32" s="49"/>
      <c r="B32" s="49"/>
      <c r="C32" s="49"/>
      <c r="D32" s="49"/>
      <c r="E32" s="49"/>
      <c r="F32" s="49"/>
      <c r="G32" s="49"/>
      <c r="H32" s="49"/>
      <c r="I32" s="49"/>
      <c r="J32" s="49"/>
      <c r="K32" s="49"/>
      <c r="L32" s="49"/>
      <c r="M32" s="49"/>
      <c r="N32" s="49"/>
      <c r="O32" s="49"/>
      <c r="P32" s="36"/>
      <c r="Q32" s="36"/>
      <c r="R32" s="36"/>
      <c r="S32" s="36"/>
      <c r="T32" s="36"/>
      <c r="U32" s="36"/>
      <c r="V32" s="36"/>
      <c r="W32" s="36"/>
      <c r="X32" s="36"/>
      <c r="Y32" s="36"/>
      <c r="Z32" s="31"/>
      <c r="AA32" s="49"/>
      <c r="AB32" s="49"/>
      <c r="AC32" s="49"/>
      <c r="AD32" s="49"/>
      <c r="AE32" s="49"/>
      <c r="AF32" s="49"/>
    </row>
    <row r="33" spans="1:34" s="13" customFormat="1" ht="18" customHeight="1" x14ac:dyDescent="0.2">
      <c r="A33" s="49"/>
      <c r="B33" s="49"/>
      <c r="C33" s="49"/>
      <c r="D33" s="49"/>
      <c r="E33" s="49"/>
      <c r="F33" s="49"/>
      <c r="G33" s="49"/>
      <c r="H33" s="49"/>
      <c r="I33" s="174" t="s">
        <v>8</v>
      </c>
      <c r="J33" s="174"/>
      <c r="K33" s="174"/>
      <c r="L33" s="174"/>
      <c r="M33" s="174"/>
      <c r="N33" s="49"/>
      <c r="O33" s="49"/>
      <c r="P33" s="216">
        <v>0</v>
      </c>
      <c r="Q33" s="216"/>
      <c r="R33" s="216"/>
      <c r="S33" s="216"/>
      <c r="T33" s="216"/>
      <c r="U33" s="216"/>
      <c r="V33" s="216"/>
      <c r="W33" s="216"/>
      <c r="X33" s="216"/>
      <c r="Y33" s="216"/>
      <c r="Z33" s="23" t="s">
        <v>4</v>
      </c>
      <c r="AA33" s="49"/>
      <c r="AB33" s="49"/>
      <c r="AC33" s="49"/>
      <c r="AD33" s="49"/>
      <c r="AE33" s="49"/>
      <c r="AF33" s="49"/>
      <c r="AG33" s="115" t="s">
        <v>314</v>
      </c>
    </row>
    <row r="34" spans="1:34" s="13" customFormat="1" ht="18" customHeight="1" x14ac:dyDescent="0.2">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row>
    <row r="35" spans="1:34" s="13" customFormat="1" ht="18" customHeight="1" x14ac:dyDescent="0.2">
      <c r="A35" s="49"/>
      <c r="B35" s="49" t="s">
        <v>9</v>
      </c>
      <c r="C35" s="49"/>
      <c r="D35" s="49"/>
      <c r="E35" s="49"/>
      <c r="F35" s="49"/>
      <c r="G35" s="49"/>
      <c r="H35" s="49"/>
      <c r="I35" s="49" t="s">
        <v>10</v>
      </c>
      <c r="J35" s="49"/>
      <c r="K35" s="49"/>
      <c r="L35" s="49"/>
      <c r="M35" s="49"/>
      <c r="N35" s="49"/>
      <c r="O35" s="49"/>
      <c r="P35" s="49"/>
      <c r="Q35" s="49"/>
      <c r="R35" s="176"/>
      <c r="S35" s="176"/>
      <c r="T35" s="176"/>
      <c r="U35" s="176"/>
      <c r="V35" s="176"/>
      <c r="W35" s="176"/>
      <c r="X35" s="176"/>
      <c r="Y35" s="176"/>
      <c r="Z35" s="176"/>
      <c r="AA35" s="49"/>
      <c r="AB35" s="49"/>
      <c r="AC35" s="49"/>
      <c r="AD35" s="49"/>
      <c r="AE35" s="49"/>
      <c r="AF35" s="49"/>
      <c r="AG35" s="12" t="s">
        <v>255</v>
      </c>
    </row>
    <row r="36" spans="1:34" s="13" customFormat="1" ht="18" customHeight="1" x14ac:dyDescent="0.2">
      <c r="A36" s="49"/>
      <c r="B36" s="49"/>
      <c r="C36" s="49"/>
      <c r="D36" s="49"/>
      <c r="E36" s="49"/>
      <c r="F36" s="49"/>
      <c r="G36" s="49"/>
      <c r="H36" s="49"/>
      <c r="I36" s="49" t="s">
        <v>11</v>
      </c>
      <c r="J36" s="49"/>
      <c r="K36" s="49"/>
      <c r="L36" s="49"/>
      <c r="M36" s="49"/>
      <c r="N36" s="49"/>
      <c r="O36" s="49"/>
      <c r="P36" s="49"/>
      <c r="Q36" s="49"/>
      <c r="R36" s="217"/>
      <c r="S36" s="217"/>
      <c r="T36" s="49"/>
      <c r="U36" s="218"/>
      <c r="V36" s="218"/>
      <c r="W36" s="218"/>
      <c r="X36" s="218"/>
      <c r="Y36" s="218"/>
      <c r="Z36" s="218"/>
      <c r="AA36" s="49"/>
      <c r="AB36" s="49"/>
      <c r="AC36" s="49"/>
      <c r="AD36" s="49"/>
      <c r="AE36" s="49"/>
      <c r="AF36" s="49"/>
      <c r="AG36" s="12" t="s">
        <v>255</v>
      </c>
    </row>
    <row r="37" spans="1:34" s="13" customFormat="1" ht="18" customHeight="1" x14ac:dyDescent="0.2">
      <c r="A37" s="49"/>
      <c r="B37" s="49"/>
      <c r="C37" s="49"/>
      <c r="D37" s="49"/>
      <c r="E37" s="49"/>
      <c r="F37" s="49"/>
      <c r="G37" s="49"/>
      <c r="H37" s="49"/>
      <c r="I37" s="49" t="s">
        <v>12</v>
      </c>
      <c r="J37" s="49"/>
      <c r="K37" s="49"/>
      <c r="L37" s="49"/>
      <c r="M37" s="49"/>
      <c r="N37" s="49"/>
      <c r="O37" s="49"/>
      <c r="P37" s="49"/>
      <c r="Q37" s="49"/>
      <c r="R37" s="176"/>
      <c r="S37" s="176"/>
      <c r="T37" s="176"/>
      <c r="U37" s="176"/>
      <c r="V37" s="176"/>
      <c r="W37" s="176"/>
      <c r="X37" s="176"/>
      <c r="Y37" s="176"/>
      <c r="Z37" s="176"/>
      <c r="AA37" s="176"/>
      <c r="AB37" s="176"/>
      <c r="AC37" s="176"/>
      <c r="AD37" s="176"/>
      <c r="AE37" s="176"/>
      <c r="AF37" s="49"/>
      <c r="AG37" s="12" t="s">
        <v>313</v>
      </c>
      <c r="AH37" s="12"/>
    </row>
    <row r="38" spans="1:34" s="13" customFormat="1" ht="18" customHeight="1" x14ac:dyDescent="0.2">
      <c r="A38" s="49"/>
      <c r="B38" s="49"/>
      <c r="C38" s="49"/>
      <c r="D38" s="49"/>
      <c r="E38" s="49"/>
      <c r="F38" s="49"/>
      <c r="G38" s="49"/>
      <c r="H38" s="49"/>
      <c r="I38" s="49" t="s">
        <v>28</v>
      </c>
      <c r="J38" s="49"/>
      <c r="K38" s="49"/>
      <c r="L38" s="49"/>
      <c r="M38" s="49"/>
      <c r="N38" s="49"/>
      <c r="O38" s="49"/>
      <c r="P38" s="49"/>
      <c r="Q38" s="49"/>
      <c r="R38" s="176"/>
      <c r="S38" s="176"/>
      <c r="T38" s="176"/>
      <c r="U38" s="176"/>
      <c r="V38" s="176"/>
      <c r="W38" s="176"/>
      <c r="X38" s="176"/>
      <c r="Y38" s="176"/>
      <c r="Z38" s="176"/>
      <c r="AA38" s="176"/>
      <c r="AB38" s="176"/>
      <c r="AC38" s="176"/>
      <c r="AD38" s="176"/>
      <c r="AE38" s="176"/>
      <c r="AF38" s="49"/>
      <c r="AG38" s="12" t="s">
        <v>313</v>
      </c>
      <c r="AH38" s="12"/>
    </row>
    <row r="39" spans="1:34" s="13" customFormat="1" ht="18" customHeight="1" x14ac:dyDescent="0.2">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row>
    <row r="40" spans="1:34" s="13" customFormat="1" ht="18" customHeight="1" x14ac:dyDescent="0.2">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row>
    <row r="42" spans="1:34" ht="19" customHeight="1" x14ac:dyDescent="0.2">
      <c r="B42" s="162" t="s">
        <v>30</v>
      </c>
      <c r="C42" s="168" t="s">
        <v>25</v>
      </c>
      <c r="D42" s="168"/>
      <c r="E42" s="168"/>
      <c r="F42" s="168"/>
      <c r="G42" s="201" t="str">
        <f>IF('1)交付申請書'!G39="","",'1)交付申請書'!G39)</f>
        <v/>
      </c>
      <c r="H42" s="202"/>
      <c r="I42" s="202"/>
      <c r="J42" s="202"/>
      <c r="K42" s="202"/>
      <c r="L42" s="202"/>
      <c r="M42" s="202"/>
      <c r="N42" s="202"/>
      <c r="O42" s="202"/>
      <c r="P42" s="203"/>
      <c r="R42" s="162" t="s">
        <v>31</v>
      </c>
      <c r="S42" s="168" t="s">
        <v>25</v>
      </c>
      <c r="T42" s="168"/>
      <c r="U42" s="168"/>
      <c r="V42" s="168"/>
      <c r="W42" s="201" t="str">
        <f>IF('1)交付申請書'!W39="","",'1)交付申請書'!W39)</f>
        <v/>
      </c>
      <c r="X42" s="202"/>
      <c r="Y42" s="202"/>
      <c r="Z42" s="202"/>
      <c r="AA42" s="202"/>
      <c r="AB42" s="202"/>
      <c r="AC42" s="202"/>
      <c r="AD42" s="202"/>
      <c r="AE42" s="202"/>
      <c r="AF42" s="203"/>
      <c r="AG42" s="49" t="s">
        <v>42</v>
      </c>
    </row>
    <row r="43" spans="1:34" ht="19" customHeight="1" x14ac:dyDescent="0.2">
      <c r="B43" s="163"/>
      <c r="C43" s="165" t="s">
        <v>20</v>
      </c>
      <c r="D43" s="166"/>
      <c r="E43" s="166"/>
      <c r="F43" s="167"/>
      <c r="G43" s="201" t="str">
        <f>IF('1)交付申請書'!G40="","",'1)交付申請書'!G40)</f>
        <v/>
      </c>
      <c r="H43" s="202"/>
      <c r="I43" s="202"/>
      <c r="J43" s="202"/>
      <c r="K43" s="202"/>
      <c r="L43" s="202"/>
      <c r="M43" s="202"/>
      <c r="N43" s="202"/>
      <c r="O43" s="202"/>
      <c r="P43" s="203"/>
      <c r="R43" s="163"/>
      <c r="S43" s="165" t="s">
        <v>20</v>
      </c>
      <c r="T43" s="166"/>
      <c r="U43" s="166"/>
      <c r="V43" s="167"/>
      <c r="W43" s="201" t="str">
        <f>IF('1)交付申請書'!W40="","",'1)交付申請書'!W40)</f>
        <v/>
      </c>
      <c r="X43" s="202"/>
      <c r="Y43" s="202"/>
      <c r="Z43" s="202"/>
      <c r="AA43" s="202"/>
      <c r="AB43" s="202"/>
      <c r="AC43" s="202"/>
      <c r="AD43" s="202"/>
      <c r="AE43" s="202"/>
      <c r="AF43" s="203"/>
      <c r="AG43" s="49" t="s">
        <v>42</v>
      </c>
    </row>
    <row r="44" spans="1:34" ht="19" customHeight="1" x14ac:dyDescent="0.2">
      <c r="B44" s="163"/>
      <c r="C44" s="168" t="s">
        <v>26</v>
      </c>
      <c r="D44" s="168"/>
      <c r="E44" s="168"/>
      <c r="F44" s="168"/>
      <c r="G44" s="201" t="str">
        <f>IF('1)交付申請書'!G41="","",'1)交付申請書'!G41)</f>
        <v/>
      </c>
      <c r="H44" s="202"/>
      <c r="I44" s="202"/>
      <c r="J44" s="202"/>
      <c r="K44" s="202"/>
      <c r="L44" s="202"/>
      <c r="M44" s="202"/>
      <c r="N44" s="202"/>
      <c r="O44" s="202"/>
      <c r="P44" s="203"/>
      <c r="R44" s="163"/>
      <c r="S44" s="168" t="s">
        <v>26</v>
      </c>
      <c r="T44" s="168"/>
      <c r="U44" s="168"/>
      <c r="V44" s="168"/>
      <c r="W44" s="201" t="str">
        <f>IF('1)交付申請書'!W41="","",'1)交付申請書'!W41)</f>
        <v/>
      </c>
      <c r="X44" s="202"/>
      <c r="Y44" s="202"/>
      <c r="Z44" s="202"/>
      <c r="AA44" s="202"/>
      <c r="AB44" s="202"/>
      <c r="AC44" s="202"/>
      <c r="AD44" s="202"/>
      <c r="AE44" s="202"/>
      <c r="AF44" s="203"/>
      <c r="AG44" s="49" t="s">
        <v>42</v>
      </c>
    </row>
    <row r="45" spans="1:34" ht="19" customHeight="1" x14ac:dyDescent="0.2">
      <c r="B45" s="163"/>
      <c r="C45" s="168" t="s">
        <v>21</v>
      </c>
      <c r="D45" s="168"/>
      <c r="E45" s="168"/>
      <c r="F45" s="168"/>
      <c r="G45" s="201" t="str">
        <f>IF('1)交付申請書'!G42="","",'1)交付申請書'!G42)</f>
        <v/>
      </c>
      <c r="H45" s="202"/>
      <c r="I45" s="202"/>
      <c r="J45" s="202"/>
      <c r="K45" s="202"/>
      <c r="L45" s="202"/>
      <c r="M45" s="202"/>
      <c r="N45" s="202"/>
      <c r="O45" s="202"/>
      <c r="P45" s="203"/>
      <c r="R45" s="163"/>
      <c r="S45" s="168" t="s">
        <v>21</v>
      </c>
      <c r="T45" s="168"/>
      <c r="U45" s="168"/>
      <c r="V45" s="168"/>
      <c r="W45" s="201" t="str">
        <f>IF('1)交付申請書'!W42="","",'1)交付申請書'!W42)</f>
        <v/>
      </c>
      <c r="X45" s="202"/>
      <c r="Y45" s="202"/>
      <c r="Z45" s="202"/>
      <c r="AA45" s="202"/>
      <c r="AB45" s="202"/>
      <c r="AC45" s="202"/>
      <c r="AD45" s="202"/>
      <c r="AE45" s="202"/>
      <c r="AF45" s="203"/>
      <c r="AG45" s="49" t="s">
        <v>42</v>
      </c>
    </row>
    <row r="46" spans="1:34" ht="19" customHeight="1" x14ac:dyDescent="0.2">
      <c r="B46" s="163"/>
      <c r="C46" s="168" t="s">
        <v>23</v>
      </c>
      <c r="D46" s="168"/>
      <c r="E46" s="168"/>
      <c r="F46" s="168"/>
      <c r="G46" s="201" t="str">
        <f>IF('1)交付申請書'!G43="","",'1)交付申請書'!G43)</f>
        <v/>
      </c>
      <c r="H46" s="202"/>
      <c r="I46" s="202"/>
      <c r="J46" s="202"/>
      <c r="K46" s="202"/>
      <c r="L46" s="202"/>
      <c r="M46" s="202"/>
      <c r="N46" s="202"/>
      <c r="O46" s="202"/>
      <c r="P46" s="203"/>
      <c r="R46" s="163"/>
      <c r="S46" s="168" t="s">
        <v>23</v>
      </c>
      <c r="T46" s="168"/>
      <c r="U46" s="168"/>
      <c r="V46" s="168"/>
      <c r="W46" s="201" t="str">
        <f>IF('1)交付申請書'!W43="","",'1)交付申請書'!W43)</f>
        <v/>
      </c>
      <c r="X46" s="202"/>
      <c r="Y46" s="202"/>
      <c r="Z46" s="202"/>
      <c r="AA46" s="202"/>
      <c r="AB46" s="202"/>
      <c r="AC46" s="202"/>
      <c r="AD46" s="202"/>
      <c r="AE46" s="202"/>
      <c r="AF46" s="203"/>
      <c r="AG46" s="49" t="s">
        <v>42</v>
      </c>
    </row>
    <row r="47" spans="1:34" ht="19" customHeight="1" x14ac:dyDescent="0.2">
      <c r="B47" s="164"/>
      <c r="C47" s="168" t="s">
        <v>22</v>
      </c>
      <c r="D47" s="168"/>
      <c r="E47" s="168"/>
      <c r="F47" s="168"/>
      <c r="G47" s="201" t="str">
        <f>IF('1)交付申請書'!G44="","",'1)交付申請書'!G44)</f>
        <v/>
      </c>
      <c r="H47" s="202"/>
      <c r="I47" s="202"/>
      <c r="J47" s="202"/>
      <c r="K47" s="202"/>
      <c r="L47" s="202"/>
      <c r="M47" s="202"/>
      <c r="N47" s="202"/>
      <c r="O47" s="202"/>
      <c r="P47" s="203"/>
      <c r="R47" s="164"/>
      <c r="S47" s="168" t="s">
        <v>22</v>
      </c>
      <c r="T47" s="168"/>
      <c r="U47" s="168"/>
      <c r="V47" s="168"/>
      <c r="W47" s="201" t="str">
        <f>IF('1)交付申請書'!W44="","",'1)交付申請書'!W44)</f>
        <v/>
      </c>
      <c r="X47" s="202"/>
      <c r="Y47" s="202"/>
      <c r="Z47" s="202"/>
      <c r="AA47" s="202"/>
      <c r="AB47" s="202"/>
      <c r="AC47" s="202"/>
      <c r="AD47" s="202"/>
      <c r="AE47" s="202"/>
      <c r="AF47" s="203"/>
      <c r="AG47" s="49" t="s">
        <v>42</v>
      </c>
    </row>
    <row r="49" spans="2:11" ht="18" customHeight="1" x14ac:dyDescent="0.2">
      <c r="B49" s="121"/>
      <c r="C49" s="121"/>
      <c r="D49" s="121"/>
      <c r="E49" s="121"/>
      <c r="F49" s="121"/>
      <c r="G49" s="121"/>
      <c r="H49" s="121"/>
      <c r="I49" s="121"/>
      <c r="J49" s="121"/>
      <c r="K49" s="121"/>
    </row>
    <row r="50" spans="2:11" ht="18" customHeight="1" x14ac:dyDescent="0.2">
      <c r="B50" s="121"/>
      <c r="C50" s="121"/>
      <c r="D50" s="121"/>
      <c r="E50" s="121"/>
      <c r="F50" s="121"/>
      <c r="G50" s="121"/>
      <c r="H50" s="121"/>
      <c r="I50" s="121"/>
      <c r="J50" s="121"/>
      <c r="K50" s="121"/>
    </row>
    <row r="51" spans="2:11" ht="18" customHeight="1" x14ac:dyDescent="0.2">
      <c r="B51" s="121"/>
      <c r="C51" s="121"/>
      <c r="D51" s="121"/>
      <c r="E51" s="121"/>
      <c r="F51" s="121"/>
      <c r="G51" s="121"/>
      <c r="H51" s="121"/>
      <c r="I51" s="121"/>
      <c r="J51" s="121"/>
      <c r="K51" s="121"/>
    </row>
    <row r="52" spans="2:11" ht="18" customHeight="1" x14ac:dyDescent="0.2">
      <c r="B52" s="121"/>
      <c r="C52" s="121"/>
      <c r="D52" s="121"/>
      <c r="E52" s="121"/>
      <c r="F52" s="121"/>
      <c r="G52" s="121"/>
      <c r="H52" s="121"/>
      <c r="I52" s="121"/>
      <c r="J52" s="121"/>
      <c r="K52" s="121"/>
    </row>
    <row r="53" spans="2:11" ht="18" customHeight="1" x14ac:dyDescent="0.2">
      <c r="B53" s="121"/>
      <c r="C53" s="121"/>
      <c r="D53" s="121"/>
      <c r="E53" s="121"/>
      <c r="F53" s="121"/>
      <c r="G53" s="121"/>
      <c r="H53" s="121"/>
      <c r="I53" s="121"/>
      <c r="J53" s="121"/>
      <c r="K53" s="121"/>
    </row>
    <row r="54" spans="2:11" ht="18" customHeight="1" x14ac:dyDescent="0.2">
      <c r="B54" s="121"/>
      <c r="C54" s="121"/>
      <c r="D54" s="121"/>
      <c r="E54" s="121"/>
      <c r="F54" s="121"/>
      <c r="G54" s="121"/>
      <c r="H54" s="121"/>
      <c r="I54" s="121"/>
      <c r="J54" s="121"/>
      <c r="K54" s="121"/>
    </row>
  </sheetData>
  <mergeCells count="49">
    <mergeCell ref="W47:AF47"/>
    <mergeCell ref="O22:Q22"/>
    <mergeCell ref="W44:AF44"/>
    <mergeCell ref="P27:Y27"/>
    <mergeCell ref="I29:M29"/>
    <mergeCell ref="P29:Y29"/>
    <mergeCell ref="R36:S36"/>
    <mergeCell ref="U36:Z36"/>
    <mergeCell ref="R37:AE37"/>
    <mergeCell ref="R38:AE38"/>
    <mergeCell ref="W42:AF42"/>
    <mergeCell ref="G47:P47"/>
    <mergeCell ref="S47:V47"/>
    <mergeCell ref="R35:Z35"/>
    <mergeCell ref="P31:Y31"/>
    <mergeCell ref="I33:M33"/>
    <mergeCell ref="C43:F43"/>
    <mergeCell ref="G43:P43"/>
    <mergeCell ref="S43:V43"/>
    <mergeCell ref="W43:AF43"/>
    <mergeCell ref="W45:AF45"/>
    <mergeCell ref="C46:F46"/>
    <mergeCell ref="G46:P46"/>
    <mergeCell ref="S46:V46"/>
    <mergeCell ref="W46:AF46"/>
    <mergeCell ref="B42:B47"/>
    <mergeCell ref="C42:F42"/>
    <mergeCell ref="G42:P42"/>
    <mergeCell ref="R42:R47"/>
    <mergeCell ref="S42:V42"/>
    <mergeCell ref="C45:F45"/>
    <mergeCell ref="G45:P45"/>
    <mergeCell ref="S45:V45"/>
    <mergeCell ref="C44:F44"/>
    <mergeCell ref="G44:P44"/>
    <mergeCell ref="S44:V44"/>
    <mergeCell ref="C47:F47"/>
    <mergeCell ref="X8:AF8"/>
    <mergeCell ref="X9:AF9"/>
    <mergeCell ref="X13:AD13"/>
    <mergeCell ref="O14:T14"/>
    <mergeCell ref="V14:AF14"/>
    <mergeCell ref="P33:Y33"/>
    <mergeCell ref="I31:M31"/>
    <mergeCell ref="O15:T15"/>
    <mergeCell ref="V15:AF15"/>
    <mergeCell ref="O16:T16"/>
    <mergeCell ref="V16:AF16"/>
    <mergeCell ref="I19:AC19"/>
  </mergeCells>
  <phoneticPr fontId="4"/>
  <dataValidations count="2">
    <dataValidation imeMode="off" allowBlank="1" showInputMessage="1" showErrorMessage="1" sqref="D22 F22 O22 H22" xr:uid="{00000000-0002-0000-1200-000000000000}"/>
    <dataValidation type="list" allowBlank="1" showInputMessage="1" showErrorMessage="1" sqref="R36:S36" xr:uid="{00000000-0002-0000-1200-000001000000}">
      <formula1>"普通,当座"</formula1>
    </dataValidation>
  </dataValidations>
  <hyperlinks>
    <hyperlink ref="B5" r:id="rId1" xr:uid="{00000000-0004-0000-1200-000000000000}"/>
  </hyperlinks>
  <pageMargins left="0.70866141732283472" right="0.70866141732283472" top="0.74803149606299213" bottom="0.74803149606299213" header="0.31496062992125984" footer="0.31496062992125984"/>
  <pageSetup paperSize="9" scale="98" orientation="portrait" blackAndWhite="1"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K45"/>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5" width="2.81640625" style="49" customWidth="1"/>
    <col min="36" max="49" width="2.81640625" style="13" customWidth="1"/>
    <col min="50" max="16384" width="9" style="13"/>
  </cols>
  <sheetData>
    <row r="1" spans="1:37" ht="18" customHeight="1" x14ac:dyDescent="0.2">
      <c r="A1" s="1" t="s">
        <v>295</v>
      </c>
    </row>
    <row r="2" spans="1:37" ht="18" customHeight="1" x14ac:dyDescent="0.2">
      <c r="X2" s="174"/>
      <c r="Y2" s="174"/>
      <c r="Z2" s="174"/>
      <c r="AA2" s="174"/>
      <c r="AB2" s="174"/>
      <c r="AC2" s="174"/>
      <c r="AD2" s="174"/>
      <c r="AE2" s="174"/>
      <c r="AF2" s="174"/>
      <c r="AG2" s="49" t="s">
        <v>48</v>
      </c>
      <c r="AH2" s="31"/>
      <c r="AI2" s="31"/>
    </row>
    <row r="3" spans="1:37" ht="18" customHeight="1" x14ac:dyDescent="0.2">
      <c r="W3" s="32"/>
      <c r="X3" s="173" t="s">
        <v>38</v>
      </c>
      <c r="Y3" s="173"/>
      <c r="Z3" s="173"/>
      <c r="AA3" s="173"/>
      <c r="AB3" s="173"/>
      <c r="AC3" s="173"/>
      <c r="AD3" s="173"/>
      <c r="AE3" s="173"/>
      <c r="AF3" s="173"/>
      <c r="AG3" s="49" t="s">
        <v>184</v>
      </c>
      <c r="AH3" s="31"/>
      <c r="AI3" s="31"/>
    </row>
    <row r="4" spans="1:37" ht="18" customHeight="1" x14ac:dyDescent="0.2">
      <c r="W4" s="32"/>
      <c r="X4" s="32"/>
      <c r="Y4" s="32"/>
      <c r="Z4" s="32"/>
      <c r="AA4" s="32"/>
      <c r="AB4" s="32"/>
      <c r="AC4" s="32"/>
      <c r="AD4" s="32"/>
      <c r="AE4" s="32"/>
      <c r="AF4" s="32"/>
    </row>
    <row r="5" spans="1:37" ht="18" customHeight="1" x14ac:dyDescent="0.2">
      <c r="A5" s="49" t="s">
        <v>32</v>
      </c>
      <c r="W5" s="32"/>
      <c r="X5" s="32"/>
      <c r="Y5" s="32"/>
      <c r="Z5" s="32"/>
      <c r="AA5" s="32"/>
      <c r="AB5" s="32"/>
      <c r="AC5" s="32"/>
      <c r="AD5" s="32"/>
      <c r="AE5" s="32"/>
      <c r="AF5" s="32"/>
    </row>
    <row r="6" spans="1:37" ht="18" customHeight="1" x14ac:dyDescent="0.2">
      <c r="W6" s="32"/>
      <c r="X6" s="32"/>
      <c r="Y6" s="32"/>
      <c r="Z6" s="32"/>
      <c r="AA6" s="32"/>
      <c r="AB6" s="32"/>
      <c r="AC6" s="32"/>
      <c r="AD6" s="32"/>
      <c r="AE6" s="32"/>
      <c r="AF6" s="32"/>
    </row>
    <row r="7" spans="1:37" ht="18" customHeight="1" x14ac:dyDescent="0.2">
      <c r="U7" s="13"/>
      <c r="V7" s="49" t="s">
        <v>34</v>
      </c>
      <c r="X7" s="200">
        <f>郵便番号</f>
        <v>0</v>
      </c>
      <c r="Y7" s="200"/>
      <c r="Z7" s="200"/>
      <c r="AA7" s="200"/>
      <c r="AB7" s="200"/>
      <c r="AC7" s="200"/>
      <c r="AD7" s="200"/>
      <c r="AE7" s="32" t="s">
        <v>29</v>
      </c>
      <c r="AF7" s="32"/>
      <c r="AG7" s="49" t="s">
        <v>42</v>
      </c>
    </row>
    <row r="8" spans="1:37" ht="18" customHeight="1" x14ac:dyDescent="0.2">
      <c r="O8" s="174" t="s">
        <v>0</v>
      </c>
      <c r="P8" s="174"/>
      <c r="Q8" s="174"/>
      <c r="R8" s="174"/>
      <c r="S8" s="174"/>
      <c r="T8" s="174"/>
      <c r="U8" s="13"/>
      <c r="V8" s="179">
        <f>所在地</f>
        <v>0</v>
      </c>
      <c r="W8" s="179"/>
      <c r="X8" s="179"/>
      <c r="Y8" s="179"/>
      <c r="Z8" s="179"/>
      <c r="AA8" s="179"/>
      <c r="AB8" s="179"/>
      <c r="AC8" s="179"/>
      <c r="AD8" s="179"/>
      <c r="AE8" s="179"/>
      <c r="AF8" s="179"/>
      <c r="AG8" s="49" t="s">
        <v>42</v>
      </c>
    </row>
    <row r="9" spans="1:37" ht="18" customHeight="1" x14ac:dyDescent="0.2">
      <c r="O9" s="174" t="s">
        <v>1</v>
      </c>
      <c r="P9" s="174"/>
      <c r="Q9" s="174"/>
      <c r="R9" s="174"/>
      <c r="S9" s="174"/>
      <c r="T9" s="174"/>
      <c r="U9" s="13"/>
      <c r="V9" s="179">
        <f>申請者</f>
        <v>0</v>
      </c>
      <c r="W9" s="179"/>
      <c r="X9" s="179"/>
      <c r="Y9" s="179"/>
      <c r="Z9" s="179"/>
      <c r="AA9" s="179"/>
      <c r="AB9" s="179"/>
      <c r="AC9" s="179"/>
      <c r="AD9" s="179"/>
      <c r="AE9" s="179"/>
      <c r="AF9" s="179"/>
      <c r="AG9" s="49" t="s">
        <v>42</v>
      </c>
    </row>
    <row r="10" spans="1:37" ht="18" customHeight="1" x14ac:dyDescent="0.2">
      <c r="O10" s="174" t="s">
        <v>2</v>
      </c>
      <c r="P10" s="174"/>
      <c r="Q10" s="174"/>
      <c r="R10" s="174"/>
      <c r="S10" s="174"/>
      <c r="T10" s="174"/>
      <c r="U10" s="13"/>
      <c r="V10" s="179">
        <f>代表者職氏名</f>
        <v>0</v>
      </c>
      <c r="W10" s="179"/>
      <c r="X10" s="179"/>
      <c r="Y10" s="179"/>
      <c r="Z10" s="179"/>
      <c r="AA10" s="179"/>
      <c r="AB10" s="179"/>
      <c r="AC10" s="179"/>
      <c r="AD10" s="179"/>
      <c r="AE10" s="179"/>
      <c r="AF10" s="179"/>
      <c r="AG10" s="49" t="s">
        <v>42</v>
      </c>
      <c r="AK10" s="12"/>
    </row>
    <row r="11" spans="1:37" ht="18" customHeight="1" x14ac:dyDescent="0.2">
      <c r="O11" s="50"/>
      <c r="P11" s="50"/>
      <c r="Q11" s="50"/>
      <c r="R11" s="50"/>
      <c r="S11" s="50"/>
      <c r="T11" s="50"/>
      <c r="AC11" s="14"/>
    </row>
    <row r="12" spans="1:37" s="49" customFormat="1" ht="18" customHeight="1" x14ac:dyDescent="0.2">
      <c r="B12" s="28"/>
      <c r="C12" s="28"/>
      <c r="E12" s="27" t="s">
        <v>33</v>
      </c>
      <c r="F12" s="101" t="str">
        <f>IFERROR(YEAR(EDATE(交付申請日,-3))-2018,"")</f>
        <v/>
      </c>
      <c r="G12" s="31" t="s">
        <v>46</v>
      </c>
      <c r="H12" s="31"/>
      <c r="I12" s="178" t="str">
        <f>補助金名</f>
        <v>石川県公衆浴場省エネ投資緊急支援事業費補助金</v>
      </c>
      <c r="J12" s="178"/>
      <c r="K12" s="178"/>
      <c r="L12" s="178"/>
      <c r="M12" s="178"/>
      <c r="N12" s="178"/>
      <c r="O12" s="178"/>
      <c r="P12" s="178"/>
      <c r="Q12" s="178"/>
      <c r="R12" s="178"/>
      <c r="S12" s="178"/>
      <c r="T12" s="178"/>
      <c r="U12" s="178"/>
      <c r="V12" s="178"/>
      <c r="W12" s="178"/>
      <c r="X12" s="178"/>
      <c r="Y12" s="178"/>
      <c r="Z12" s="178"/>
      <c r="AA12" s="178"/>
      <c r="AB12" s="178"/>
      <c r="AC12" s="178"/>
      <c r="AD12" s="28"/>
      <c r="AE12" s="28"/>
      <c r="AF12" s="28"/>
      <c r="AG12" s="49" t="s">
        <v>41</v>
      </c>
      <c r="AH12" s="51"/>
    </row>
    <row r="13" spans="1:37" ht="18" customHeight="1" x14ac:dyDescent="0.2">
      <c r="A13" s="28"/>
      <c r="B13" s="28"/>
      <c r="C13" s="28"/>
      <c r="D13" s="52"/>
      <c r="E13" s="52"/>
      <c r="F13" s="52"/>
      <c r="G13" s="52"/>
      <c r="H13" s="52"/>
      <c r="I13" s="52"/>
      <c r="J13" s="52"/>
      <c r="K13" s="52"/>
      <c r="L13" s="52"/>
      <c r="M13" s="52"/>
      <c r="N13" s="13"/>
      <c r="O13" s="52"/>
      <c r="P13" s="51" t="s">
        <v>261</v>
      </c>
      <c r="Q13" s="52"/>
      <c r="R13" s="52"/>
      <c r="S13" s="52"/>
      <c r="T13" s="52"/>
      <c r="U13" s="52"/>
      <c r="V13" s="52"/>
      <c r="W13" s="52"/>
      <c r="X13" s="52"/>
      <c r="Y13" s="52"/>
      <c r="Z13" s="52"/>
      <c r="AA13" s="52"/>
      <c r="AB13" s="52"/>
      <c r="AC13" s="28"/>
      <c r="AD13" s="28"/>
      <c r="AE13" s="28"/>
      <c r="AF13" s="28"/>
      <c r="AH13" s="9"/>
      <c r="AI13" s="13"/>
    </row>
    <row r="14" spans="1:37" ht="18" customHeight="1" x14ac:dyDescent="0.2">
      <c r="A14" s="26"/>
      <c r="B14" s="26"/>
      <c r="C14" s="26"/>
      <c r="D14" s="26"/>
      <c r="E14" s="26"/>
      <c r="F14" s="26"/>
      <c r="G14" s="26"/>
      <c r="H14" s="26"/>
      <c r="I14" s="26"/>
      <c r="J14" s="26"/>
      <c r="K14" s="26"/>
      <c r="L14" s="26"/>
      <c r="M14" s="26"/>
      <c r="N14" s="13"/>
      <c r="O14" s="13"/>
      <c r="P14" s="13"/>
      <c r="Q14" s="13"/>
      <c r="R14" s="13"/>
      <c r="S14" s="26"/>
      <c r="T14" s="26"/>
      <c r="U14" s="26"/>
      <c r="V14" s="26"/>
      <c r="W14" s="26"/>
      <c r="X14" s="26"/>
      <c r="Y14" s="26"/>
      <c r="Z14" s="26"/>
      <c r="AA14" s="26"/>
      <c r="AB14" s="26"/>
      <c r="AC14" s="26"/>
      <c r="AD14" s="26"/>
      <c r="AE14" s="26"/>
      <c r="AF14" s="26"/>
      <c r="AG14" s="26"/>
      <c r="AH14" s="26"/>
      <c r="AI14" s="26"/>
      <c r="AK14" s="51"/>
    </row>
    <row r="15" spans="1:37" ht="18" customHeight="1" x14ac:dyDescent="0.2">
      <c r="A15" s="13"/>
      <c r="B15" s="13" t="s">
        <v>33</v>
      </c>
      <c r="C15" s="13"/>
      <c r="D15" s="101" t="str">
        <f>IFERROR(YEAR(EDATE(実績報告日,-3))-2018,"")</f>
        <v/>
      </c>
      <c r="E15" s="34" t="s">
        <v>281</v>
      </c>
      <c r="F15" s="26"/>
      <c r="G15" s="26"/>
      <c r="H15" s="26"/>
      <c r="I15" s="26"/>
      <c r="J15" s="26"/>
      <c r="K15" s="26"/>
      <c r="L15" s="26"/>
      <c r="M15" s="26"/>
      <c r="N15" s="13"/>
      <c r="O15" s="13"/>
      <c r="P15" s="13"/>
      <c r="Q15" s="13"/>
      <c r="R15" s="13"/>
      <c r="S15" s="26"/>
      <c r="T15" s="26"/>
      <c r="U15" s="26"/>
      <c r="V15" s="26"/>
      <c r="W15" s="26"/>
      <c r="X15" s="26"/>
      <c r="Y15" s="26"/>
      <c r="Z15" s="26"/>
      <c r="AA15" s="26"/>
      <c r="AB15" s="26"/>
      <c r="AC15" s="26"/>
      <c r="AD15" s="26"/>
      <c r="AE15" s="26"/>
      <c r="AF15" s="26"/>
      <c r="AG15" s="49" t="s">
        <v>283</v>
      </c>
      <c r="AK15" s="49"/>
    </row>
    <row r="16" spans="1:37" ht="18" customHeight="1" x14ac:dyDescent="0.2">
      <c r="A16" s="31" t="s">
        <v>282</v>
      </c>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K16" s="12"/>
    </row>
    <row r="17" spans="1:35" ht="18"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row>
    <row r="18" spans="1:35" ht="18" customHeight="1" x14ac:dyDescent="0.2">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row>
    <row r="20" spans="1:35" s="49" customFormat="1" ht="18" customHeight="1" x14ac:dyDescent="0.2">
      <c r="B20" s="49" t="s">
        <v>262</v>
      </c>
      <c r="N20" s="176"/>
      <c r="O20" s="176"/>
      <c r="P20" s="176"/>
      <c r="Q20" s="176"/>
      <c r="R20" s="176"/>
      <c r="S20" s="176"/>
      <c r="T20" s="176"/>
      <c r="U20" s="176"/>
      <c r="V20" s="176"/>
      <c r="W20" s="176"/>
      <c r="X20" s="176"/>
      <c r="Y20" s="176"/>
      <c r="Z20" s="176"/>
      <c r="AA20" s="176"/>
      <c r="AB20" s="176"/>
      <c r="AC20" s="176"/>
      <c r="AD20" s="176"/>
      <c r="AE20" s="176"/>
    </row>
    <row r="21" spans="1:35" s="49" customFormat="1" ht="18" customHeight="1" x14ac:dyDescent="0.2">
      <c r="B21" s="49" t="s">
        <v>263</v>
      </c>
      <c r="N21" s="27" t="s">
        <v>56</v>
      </c>
      <c r="O21" s="211"/>
      <c r="P21" s="211"/>
      <c r="Q21" s="211"/>
      <c r="R21" s="211"/>
      <c r="S21" s="211"/>
      <c r="T21" s="211"/>
      <c r="U21" s="211"/>
      <c r="V21" s="31" t="s">
        <v>4</v>
      </c>
    </row>
    <row r="22" spans="1:35" s="49" customFormat="1" ht="18" customHeight="1" x14ac:dyDescent="0.2">
      <c r="B22" s="49" t="s">
        <v>264</v>
      </c>
      <c r="N22" s="27" t="s">
        <v>56</v>
      </c>
      <c r="O22" s="211"/>
      <c r="P22" s="211"/>
      <c r="Q22" s="211"/>
      <c r="R22" s="211"/>
      <c r="S22" s="211"/>
      <c r="T22" s="211"/>
      <c r="U22" s="211"/>
      <c r="V22" s="31" t="s">
        <v>4</v>
      </c>
    </row>
    <row r="23" spans="1:35" s="49" customFormat="1" ht="18" customHeight="1" x14ac:dyDescent="0.2">
      <c r="B23" s="49" t="s">
        <v>265</v>
      </c>
      <c r="N23" s="27" t="s">
        <v>56</v>
      </c>
      <c r="O23" s="211"/>
      <c r="P23" s="211"/>
      <c r="Q23" s="211"/>
      <c r="R23" s="211"/>
      <c r="S23" s="211"/>
      <c r="T23" s="211"/>
      <c r="U23" s="211"/>
      <c r="V23" s="31" t="s">
        <v>4</v>
      </c>
      <c r="AG23" s="12"/>
    </row>
    <row r="24" spans="1:35" s="49" customFormat="1" ht="18" customHeight="1" x14ac:dyDescent="0.2">
      <c r="B24" s="49" t="s">
        <v>266</v>
      </c>
      <c r="N24" s="176"/>
      <c r="O24" s="176"/>
      <c r="P24" s="176"/>
      <c r="Q24" s="176"/>
      <c r="R24" s="176"/>
      <c r="S24" s="176"/>
      <c r="T24" s="176"/>
      <c r="U24" s="176"/>
      <c r="V24" s="176"/>
      <c r="W24" s="176"/>
      <c r="X24" s="176"/>
      <c r="Y24" s="176"/>
      <c r="Z24" s="176"/>
      <c r="AA24" s="176"/>
      <c r="AB24" s="176"/>
      <c r="AC24" s="176"/>
      <c r="AD24" s="176"/>
      <c r="AE24" s="176"/>
      <c r="AG24" s="49" t="s">
        <v>269</v>
      </c>
    </row>
    <row r="25" spans="1:35" s="49" customFormat="1" ht="18" customHeight="1" x14ac:dyDescent="0.2">
      <c r="B25" s="49" t="s">
        <v>267</v>
      </c>
      <c r="N25" s="176"/>
      <c r="O25" s="176"/>
      <c r="P25" s="176"/>
      <c r="Q25" s="176"/>
      <c r="R25" s="176"/>
      <c r="S25" s="176"/>
      <c r="T25" s="176"/>
      <c r="U25" s="176"/>
      <c r="V25" s="176"/>
      <c r="W25" s="176"/>
      <c r="X25" s="176"/>
      <c r="Y25" s="176"/>
      <c r="Z25" s="176"/>
      <c r="AA25" s="176"/>
      <c r="AB25" s="176"/>
      <c r="AC25" s="176"/>
      <c r="AD25" s="176"/>
      <c r="AE25" s="176"/>
      <c r="AG25" s="49" t="s">
        <v>269</v>
      </c>
    </row>
    <row r="26" spans="1:35" s="49" customFormat="1" ht="18" customHeight="1" x14ac:dyDescent="0.2">
      <c r="B26" s="49" t="s">
        <v>268</v>
      </c>
      <c r="N26" s="176"/>
      <c r="O26" s="176"/>
      <c r="P26" s="176"/>
      <c r="Q26" s="176"/>
      <c r="R26" s="176"/>
      <c r="S26" s="176"/>
      <c r="T26" s="176"/>
      <c r="U26" s="176"/>
      <c r="V26" s="176"/>
      <c r="W26" s="176"/>
      <c r="X26" s="176"/>
      <c r="Y26" s="176"/>
      <c r="Z26" s="176"/>
      <c r="AA26" s="176"/>
      <c r="AB26" s="176"/>
      <c r="AC26" s="176"/>
      <c r="AD26" s="176"/>
      <c r="AE26" s="176"/>
      <c r="AG26" s="49" t="s">
        <v>269</v>
      </c>
    </row>
    <row r="27" spans="1:35" s="49" customFormat="1" ht="18" customHeight="1" x14ac:dyDescent="0.2">
      <c r="B27" s="49" t="s">
        <v>270</v>
      </c>
      <c r="N27" s="220"/>
      <c r="O27" s="220"/>
      <c r="P27" s="49" t="s">
        <v>39</v>
      </c>
      <c r="AG27" s="13"/>
    </row>
    <row r="28" spans="1:35" s="49" customFormat="1" ht="18" customHeight="1" x14ac:dyDescent="0.2">
      <c r="B28" s="49" t="s">
        <v>271</v>
      </c>
      <c r="N28" s="220"/>
      <c r="O28" s="220"/>
      <c r="P28" s="49" t="s">
        <v>39</v>
      </c>
      <c r="AG28" s="13"/>
    </row>
    <row r="29" spans="1:35" s="49" customFormat="1" ht="18" customHeight="1" x14ac:dyDescent="0.2">
      <c r="B29" s="49" t="s">
        <v>272</v>
      </c>
      <c r="N29" s="176"/>
      <c r="O29" s="176"/>
      <c r="P29" s="176"/>
      <c r="Q29" s="176"/>
      <c r="R29" s="176"/>
      <c r="S29" s="176"/>
      <c r="T29" s="176"/>
      <c r="U29" s="176"/>
      <c r="V29" s="176"/>
      <c r="W29" s="176"/>
      <c r="X29" s="176"/>
      <c r="Y29" s="176"/>
      <c r="Z29" s="176"/>
      <c r="AA29" s="176"/>
      <c r="AB29" s="176"/>
      <c r="AC29" s="176"/>
      <c r="AD29" s="176"/>
      <c r="AE29" s="176"/>
      <c r="AG29" s="13"/>
    </row>
    <row r="30" spans="1:35" s="49" customFormat="1" ht="18" customHeight="1" x14ac:dyDescent="0.2">
      <c r="B30" s="49" t="s">
        <v>273</v>
      </c>
      <c r="N30" s="209" t="s">
        <v>239</v>
      </c>
      <c r="O30" s="209"/>
      <c r="P30" s="209"/>
      <c r="Q30" s="209"/>
      <c r="R30" s="209"/>
      <c r="S30" s="209"/>
      <c r="T30" s="209"/>
      <c r="U30" s="209"/>
      <c r="V30" s="209"/>
      <c r="AG30" s="13"/>
    </row>
    <row r="31" spans="1:35" s="49" customFormat="1" ht="18" customHeight="1" x14ac:dyDescent="0.2">
      <c r="B31" s="49" t="s">
        <v>274</v>
      </c>
      <c r="N31" s="219"/>
      <c r="O31" s="219"/>
      <c r="P31" s="219"/>
      <c r="Q31" s="219"/>
      <c r="R31" s="219"/>
      <c r="S31" s="219"/>
      <c r="T31" s="219"/>
      <c r="U31" s="219"/>
      <c r="V31" s="219"/>
      <c r="W31" s="219"/>
      <c r="X31" s="219"/>
      <c r="Y31" s="219"/>
      <c r="Z31" s="219"/>
      <c r="AA31" s="219"/>
      <c r="AB31" s="219"/>
      <c r="AC31" s="219"/>
      <c r="AD31" s="219"/>
      <c r="AE31" s="219"/>
      <c r="AG31" s="13"/>
    </row>
    <row r="32" spans="1:35" s="49" customFormat="1" ht="18" customHeight="1" x14ac:dyDescent="0.2">
      <c r="N32" s="219"/>
      <c r="O32" s="219"/>
      <c r="P32" s="219"/>
      <c r="Q32" s="219"/>
      <c r="R32" s="219"/>
      <c r="S32" s="219"/>
      <c r="T32" s="219"/>
      <c r="U32" s="219"/>
      <c r="V32" s="219"/>
      <c r="W32" s="219"/>
      <c r="X32" s="219"/>
      <c r="Y32" s="219"/>
      <c r="Z32" s="219"/>
      <c r="AA32" s="219"/>
      <c r="AB32" s="219"/>
      <c r="AC32" s="219"/>
      <c r="AD32" s="219"/>
      <c r="AE32" s="219"/>
      <c r="AG32" s="13"/>
    </row>
    <row r="33" spans="1:37" s="49" customFormat="1" ht="18" customHeight="1" x14ac:dyDescent="0.2">
      <c r="B33" s="49" t="s">
        <v>275</v>
      </c>
      <c r="N33" s="49" t="s">
        <v>27</v>
      </c>
      <c r="O33" s="49" t="s">
        <v>276</v>
      </c>
      <c r="AG33" s="13"/>
    </row>
    <row r="34" spans="1:37" s="49" customFormat="1" ht="18" customHeight="1" x14ac:dyDescent="0.2">
      <c r="N34" s="49" t="s">
        <v>27</v>
      </c>
      <c r="O34" s="49" t="s">
        <v>278</v>
      </c>
      <c r="AG34" s="13"/>
    </row>
    <row r="35" spans="1:37" s="49" customFormat="1" ht="18" customHeight="1" x14ac:dyDescent="0.2">
      <c r="P35" s="49" t="s">
        <v>277</v>
      </c>
      <c r="AG35" s="13"/>
    </row>
    <row r="36" spans="1:37" s="49" customFormat="1" ht="18" customHeight="1" x14ac:dyDescent="0.2">
      <c r="P36" s="49" t="s">
        <v>279</v>
      </c>
      <c r="AG36" s="13"/>
    </row>
    <row r="37" spans="1:37" s="49" customFormat="1" ht="18" customHeight="1" x14ac:dyDescent="0.2">
      <c r="N37" s="49" t="s">
        <v>27</v>
      </c>
      <c r="O37" s="49" t="s">
        <v>280</v>
      </c>
      <c r="AG37" s="13"/>
    </row>
    <row r="38" spans="1:37" s="49" customFormat="1" ht="18" customHeight="1" x14ac:dyDescent="0.2">
      <c r="A38" s="20"/>
      <c r="B38" s="20"/>
      <c r="C38" s="31"/>
      <c r="D38" s="31"/>
      <c r="E38" s="31"/>
      <c r="F38" s="31"/>
      <c r="G38" s="31"/>
      <c r="AJ38" s="13"/>
      <c r="AK38" s="13"/>
    </row>
    <row r="39" spans="1:37" s="49" customFormat="1" ht="19" customHeight="1" x14ac:dyDescent="0.2">
      <c r="B39" s="162" t="s">
        <v>30</v>
      </c>
      <c r="C39" s="168" t="s">
        <v>25</v>
      </c>
      <c r="D39" s="168"/>
      <c r="E39" s="168"/>
      <c r="F39" s="168"/>
      <c r="G39" s="201">
        <f>'1)交付申請書'!G39</f>
        <v>0</v>
      </c>
      <c r="H39" s="202"/>
      <c r="I39" s="202"/>
      <c r="J39" s="202"/>
      <c r="K39" s="202"/>
      <c r="L39" s="202"/>
      <c r="M39" s="202"/>
      <c r="N39" s="202"/>
      <c r="O39" s="202"/>
      <c r="P39" s="203"/>
      <c r="R39" s="162" t="s">
        <v>31</v>
      </c>
      <c r="S39" s="168" t="s">
        <v>25</v>
      </c>
      <c r="T39" s="168"/>
      <c r="U39" s="168"/>
      <c r="V39" s="168"/>
      <c r="W39" s="201">
        <f>'1)交付申請書'!W39</f>
        <v>0</v>
      </c>
      <c r="X39" s="202"/>
      <c r="Y39" s="202"/>
      <c r="Z39" s="202"/>
      <c r="AA39" s="202"/>
      <c r="AB39" s="202"/>
      <c r="AC39" s="202"/>
      <c r="AD39" s="202"/>
      <c r="AE39" s="202"/>
      <c r="AF39" s="203"/>
      <c r="AG39" s="49" t="s">
        <v>42</v>
      </c>
    </row>
    <row r="40" spans="1:37" s="49" customFormat="1" ht="19" customHeight="1" x14ac:dyDescent="0.2">
      <c r="B40" s="163"/>
      <c r="C40" s="165" t="s">
        <v>20</v>
      </c>
      <c r="D40" s="166"/>
      <c r="E40" s="166"/>
      <c r="F40" s="167"/>
      <c r="G40" s="201">
        <f>'1)交付申請書'!G40</f>
        <v>0</v>
      </c>
      <c r="H40" s="202"/>
      <c r="I40" s="202"/>
      <c r="J40" s="202"/>
      <c r="K40" s="202"/>
      <c r="L40" s="202"/>
      <c r="M40" s="202"/>
      <c r="N40" s="202"/>
      <c r="O40" s="202"/>
      <c r="P40" s="203"/>
      <c r="R40" s="163"/>
      <c r="S40" s="165" t="s">
        <v>20</v>
      </c>
      <c r="T40" s="166"/>
      <c r="U40" s="166"/>
      <c r="V40" s="167"/>
      <c r="W40" s="201">
        <f>'1)交付申請書'!W40</f>
        <v>0</v>
      </c>
      <c r="X40" s="202"/>
      <c r="Y40" s="202"/>
      <c r="Z40" s="202"/>
      <c r="AA40" s="202"/>
      <c r="AB40" s="202"/>
      <c r="AC40" s="202"/>
      <c r="AD40" s="202"/>
      <c r="AE40" s="202"/>
      <c r="AF40" s="203"/>
      <c r="AG40" s="49" t="s">
        <v>42</v>
      </c>
    </row>
    <row r="41" spans="1:37" s="49" customFormat="1" ht="19" customHeight="1" x14ac:dyDescent="0.2">
      <c r="B41" s="163"/>
      <c r="C41" s="168" t="s">
        <v>26</v>
      </c>
      <c r="D41" s="168"/>
      <c r="E41" s="168"/>
      <c r="F41" s="168"/>
      <c r="G41" s="201">
        <f>'1)交付申請書'!G41</f>
        <v>0</v>
      </c>
      <c r="H41" s="202"/>
      <c r="I41" s="202"/>
      <c r="J41" s="202"/>
      <c r="K41" s="202"/>
      <c r="L41" s="202"/>
      <c r="M41" s="202"/>
      <c r="N41" s="202"/>
      <c r="O41" s="202"/>
      <c r="P41" s="203"/>
      <c r="R41" s="163"/>
      <c r="S41" s="168" t="s">
        <v>26</v>
      </c>
      <c r="T41" s="168"/>
      <c r="U41" s="168"/>
      <c r="V41" s="168"/>
      <c r="W41" s="201">
        <f>'1)交付申請書'!W41</f>
        <v>0</v>
      </c>
      <c r="X41" s="202"/>
      <c r="Y41" s="202"/>
      <c r="Z41" s="202"/>
      <c r="AA41" s="202"/>
      <c r="AB41" s="202"/>
      <c r="AC41" s="202"/>
      <c r="AD41" s="202"/>
      <c r="AE41" s="202"/>
      <c r="AF41" s="203"/>
      <c r="AG41" s="49" t="s">
        <v>42</v>
      </c>
    </row>
    <row r="42" spans="1:37" s="49" customFormat="1" ht="19" customHeight="1" x14ac:dyDescent="0.2">
      <c r="B42" s="163"/>
      <c r="C42" s="168" t="s">
        <v>21</v>
      </c>
      <c r="D42" s="168"/>
      <c r="E42" s="168"/>
      <c r="F42" s="168"/>
      <c r="G42" s="201">
        <f>'1)交付申請書'!G42</f>
        <v>0</v>
      </c>
      <c r="H42" s="202"/>
      <c r="I42" s="202"/>
      <c r="J42" s="202"/>
      <c r="K42" s="202"/>
      <c r="L42" s="202"/>
      <c r="M42" s="202"/>
      <c r="N42" s="202"/>
      <c r="O42" s="202"/>
      <c r="P42" s="203"/>
      <c r="R42" s="163"/>
      <c r="S42" s="168" t="s">
        <v>21</v>
      </c>
      <c r="T42" s="168"/>
      <c r="U42" s="168"/>
      <c r="V42" s="168"/>
      <c r="W42" s="201">
        <f>'1)交付申請書'!W42</f>
        <v>0</v>
      </c>
      <c r="X42" s="202"/>
      <c r="Y42" s="202"/>
      <c r="Z42" s="202"/>
      <c r="AA42" s="202"/>
      <c r="AB42" s="202"/>
      <c r="AC42" s="202"/>
      <c r="AD42" s="202"/>
      <c r="AE42" s="202"/>
      <c r="AF42" s="203"/>
      <c r="AG42" s="49" t="s">
        <v>42</v>
      </c>
    </row>
    <row r="43" spans="1:37" s="49" customFormat="1" ht="19" customHeight="1" x14ac:dyDescent="0.2">
      <c r="B43" s="163"/>
      <c r="C43" s="168" t="s">
        <v>23</v>
      </c>
      <c r="D43" s="168"/>
      <c r="E43" s="168"/>
      <c r="F43" s="168"/>
      <c r="G43" s="201">
        <f>'1)交付申請書'!G43</f>
        <v>0</v>
      </c>
      <c r="H43" s="202"/>
      <c r="I43" s="202"/>
      <c r="J43" s="202"/>
      <c r="K43" s="202"/>
      <c r="L43" s="202"/>
      <c r="M43" s="202"/>
      <c r="N43" s="202"/>
      <c r="O43" s="202"/>
      <c r="P43" s="203"/>
      <c r="R43" s="163"/>
      <c r="S43" s="168" t="s">
        <v>23</v>
      </c>
      <c r="T43" s="168"/>
      <c r="U43" s="168"/>
      <c r="V43" s="168"/>
      <c r="W43" s="201">
        <f>'1)交付申請書'!W43</f>
        <v>0</v>
      </c>
      <c r="X43" s="202"/>
      <c r="Y43" s="202"/>
      <c r="Z43" s="202"/>
      <c r="AA43" s="202"/>
      <c r="AB43" s="202"/>
      <c r="AC43" s="202"/>
      <c r="AD43" s="202"/>
      <c r="AE43" s="202"/>
      <c r="AF43" s="203"/>
      <c r="AG43" s="49" t="s">
        <v>42</v>
      </c>
    </row>
    <row r="44" spans="1:37" s="49" customFormat="1" ht="19" customHeight="1" x14ac:dyDescent="0.2">
      <c r="B44" s="164"/>
      <c r="C44" s="168" t="s">
        <v>22</v>
      </c>
      <c r="D44" s="168"/>
      <c r="E44" s="168"/>
      <c r="F44" s="168"/>
      <c r="G44" s="201">
        <f>'1)交付申請書'!G44</f>
        <v>0</v>
      </c>
      <c r="H44" s="202"/>
      <c r="I44" s="202"/>
      <c r="J44" s="202"/>
      <c r="K44" s="202"/>
      <c r="L44" s="202"/>
      <c r="M44" s="202"/>
      <c r="N44" s="202"/>
      <c r="O44" s="202"/>
      <c r="P44" s="203"/>
      <c r="R44" s="164"/>
      <c r="S44" s="168" t="s">
        <v>22</v>
      </c>
      <c r="T44" s="168"/>
      <c r="U44" s="168"/>
      <c r="V44" s="168"/>
      <c r="W44" s="201">
        <f>'1)交付申請書'!W44</f>
        <v>0</v>
      </c>
      <c r="X44" s="202"/>
      <c r="Y44" s="202"/>
      <c r="Z44" s="202"/>
      <c r="AA44" s="202"/>
      <c r="AB44" s="202"/>
      <c r="AC44" s="202"/>
      <c r="AD44" s="202"/>
      <c r="AE44" s="202"/>
      <c r="AF44" s="203"/>
      <c r="AG44" s="49" t="s">
        <v>42</v>
      </c>
    </row>
    <row r="45" spans="1:37" s="49" customFormat="1" ht="18" customHeight="1" x14ac:dyDescent="0.2">
      <c r="A45" s="21"/>
      <c r="AJ45" s="13"/>
      <c r="AK45" s="13"/>
    </row>
  </sheetData>
  <mergeCells count="48">
    <mergeCell ref="W44:AF44"/>
    <mergeCell ref="N20:AE20"/>
    <mergeCell ref="O22:U22"/>
    <mergeCell ref="N24:AE24"/>
    <mergeCell ref="N25:AE25"/>
    <mergeCell ref="N26:AE26"/>
    <mergeCell ref="S42:V42"/>
    <mergeCell ref="W42:AF42"/>
    <mergeCell ref="G43:P43"/>
    <mergeCell ref="S43:V43"/>
    <mergeCell ref="W43:AF43"/>
    <mergeCell ref="W39:AF39"/>
    <mergeCell ref="N30:V30"/>
    <mergeCell ref="N27:O27"/>
    <mergeCell ref="N28:O28"/>
    <mergeCell ref="N29:AE29"/>
    <mergeCell ref="B39:B44"/>
    <mergeCell ref="C39:F39"/>
    <mergeCell ref="G39:P39"/>
    <mergeCell ref="R39:R44"/>
    <mergeCell ref="S39:V39"/>
    <mergeCell ref="C42:F42"/>
    <mergeCell ref="G42:P42"/>
    <mergeCell ref="C40:F40"/>
    <mergeCell ref="G40:P40"/>
    <mergeCell ref="S40:V40"/>
    <mergeCell ref="C44:F44"/>
    <mergeCell ref="G44:P44"/>
    <mergeCell ref="S44:V44"/>
    <mergeCell ref="C41:F41"/>
    <mergeCell ref="G41:P41"/>
    <mergeCell ref="S41:V41"/>
    <mergeCell ref="C43:F43"/>
    <mergeCell ref="O10:T10"/>
    <mergeCell ref="V10:AF10"/>
    <mergeCell ref="I12:AC12"/>
    <mergeCell ref="X2:AF2"/>
    <mergeCell ref="X3:AF3"/>
    <mergeCell ref="X7:AD7"/>
    <mergeCell ref="O8:T8"/>
    <mergeCell ref="V8:AF8"/>
    <mergeCell ref="O9:T9"/>
    <mergeCell ref="V9:AF9"/>
    <mergeCell ref="N31:AE32"/>
    <mergeCell ref="O21:U21"/>
    <mergeCell ref="O23:U23"/>
    <mergeCell ref="W40:AF40"/>
    <mergeCell ref="W41:AF41"/>
  </mergeCells>
  <phoneticPr fontId="4"/>
  <dataValidations count="1">
    <dataValidation imeMode="off" allowBlank="1" showInputMessage="1" showErrorMessage="1" sqref="D15" xr:uid="{00000000-0002-0000-1300-000000000000}"/>
  </dataValidations>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Y47"/>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2" width="2.81640625" style="16" customWidth="1"/>
    <col min="33" max="34" width="2.81640625" style="2" customWidth="1"/>
    <col min="35" max="72" width="2.453125" style="2" customWidth="1"/>
    <col min="73" max="16384" width="9" style="2"/>
  </cols>
  <sheetData>
    <row r="1" spans="1:34" ht="18" customHeight="1" x14ac:dyDescent="0.2">
      <c r="A1" s="1" t="s">
        <v>14</v>
      </c>
    </row>
    <row r="2" spans="1:34" ht="18" customHeight="1" x14ac:dyDescent="0.2">
      <c r="X2" s="172"/>
      <c r="Y2" s="172"/>
      <c r="Z2" s="172"/>
      <c r="AA2" s="172"/>
      <c r="AB2" s="172"/>
      <c r="AC2" s="172"/>
      <c r="AD2" s="172"/>
      <c r="AE2" s="172"/>
      <c r="AF2" s="172"/>
      <c r="AG2" s="24"/>
    </row>
    <row r="3" spans="1:34" ht="18" customHeight="1" x14ac:dyDescent="0.2">
      <c r="W3" s="32"/>
      <c r="X3" s="173" t="s">
        <v>161</v>
      </c>
      <c r="Y3" s="173"/>
      <c r="Z3" s="173"/>
      <c r="AA3" s="173"/>
      <c r="AB3" s="173"/>
      <c r="AC3" s="173"/>
      <c r="AD3" s="173"/>
      <c r="AE3" s="173"/>
      <c r="AF3" s="173"/>
      <c r="AG3" s="24" t="s">
        <v>162</v>
      </c>
    </row>
    <row r="4" spans="1:34" ht="18" customHeight="1" x14ac:dyDescent="0.2">
      <c r="W4" s="32"/>
      <c r="X4" s="32"/>
      <c r="Y4" s="32"/>
      <c r="Z4" s="32"/>
      <c r="AA4" s="32"/>
      <c r="AB4" s="32"/>
      <c r="AC4" s="32"/>
      <c r="AD4" s="32"/>
      <c r="AE4" s="32"/>
      <c r="AF4" s="32"/>
      <c r="AG4" s="24"/>
    </row>
    <row r="5" spans="1:34" s="3" customFormat="1" ht="18" customHeight="1" x14ac:dyDescent="0.2">
      <c r="A5" s="16" t="s">
        <v>32</v>
      </c>
      <c r="B5" s="16"/>
      <c r="C5" s="16"/>
      <c r="D5" s="16"/>
      <c r="E5" s="16"/>
      <c r="F5" s="16"/>
      <c r="G5" s="16"/>
      <c r="H5" s="16"/>
      <c r="I5" s="16"/>
      <c r="J5" s="16"/>
      <c r="K5" s="16"/>
      <c r="L5" s="16"/>
      <c r="M5" s="16"/>
      <c r="N5" s="16"/>
      <c r="O5" s="16"/>
      <c r="P5" s="16"/>
      <c r="Q5" s="16"/>
      <c r="R5" s="16"/>
      <c r="S5" s="16"/>
      <c r="T5" s="16"/>
      <c r="U5" s="16"/>
      <c r="V5" s="16"/>
      <c r="W5" s="32"/>
      <c r="X5" s="32"/>
      <c r="Y5" s="32"/>
      <c r="Z5" s="32"/>
      <c r="AA5" s="32"/>
      <c r="AB5" s="32"/>
      <c r="AC5" s="32"/>
      <c r="AD5" s="32"/>
      <c r="AE5" s="32"/>
      <c r="AF5" s="32"/>
      <c r="AG5" s="24"/>
    </row>
    <row r="6" spans="1:34" ht="18" customHeight="1" x14ac:dyDescent="0.2">
      <c r="W6" s="32"/>
      <c r="X6" s="32"/>
      <c r="Y6" s="32"/>
      <c r="Z6" s="32"/>
      <c r="AA6" s="32"/>
      <c r="AB6" s="32"/>
      <c r="AC6" s="32"/>
      <c r="AD6" s="32"/>
      <c r="AE6" s="32"/>
      <c r="AF6" s="32"/>
      <c r="AG6" s="24"/>
    </row>
    <row r="7" spans="1:34" s="3" customFormat="1" ht="18" customHeight="1" x14ac:dyDescent="0.2">
      <c r="A7" s="16"/>
      <c r="B7" s="16"/>
      <c r="C7" s="16"/>
      <c r="D7" s="16"/>
      <c r="E7" s="16"/>
      <c r="F7" s="16"/>
      <c r="G7" s="16"/>
      <c r="H7" s="16"/>
      <c r="I7" s="16"/>
      <c r="J7" s="16"/>
      <c r="K7" s="16"/>
      <c r="L7" s="16"/>
      <c r="M7" s="16"/>
      <c r="N7" s="16"/>
      <c r="O7" s="16"/>
      <c r="P7" s="16"/>
      <c r="Q7" s="16"/>
      <c r="R7" s="16"/>
      <c r="S7" s="16"/>
      <c r="T7" s="16"/>
      <c r="V7" s="16" t="s">
        <v>34</v>
      </c>
      <c r="W7" s="16"/>
      <c r="X7" s="175"/>
      <c r="Y7" s="175"/>
      <c r="Z7" s="175"/>
      <c r="AA7" s="175"/>
      <c r="AB7" s="175"/>
      <c r="AC7" s="175"/>
      <c r="AD7" s="175"/>
      <c r="AE7" s="32" t="s">
        <v>35</v>
      </c>
      <c r="AF7" s="32"/>
      <c r="AG7" s="41" t="s">
        <v>51</v>
      </c>
    </row>
    <row r="8" spans="1:34" s="3" customFormat="1" ht="18" customHeight="1" x14ac:dyDescent="0.2">
      <c r="A8" s="16"/>
      <c r="B8" s="16"/>
      <c r="C8" s="16"/>
      <c r="D8" s="16"/>
      <c r="E8" s="16"/>
      <c r="F8" s="16"/>
      <c r="G8" s="16"/>
      <c r="H8" s="16"/>
      <c r="I8" s="16"/>
      <c r="J8" s="16"/>
      <c r="K8" s="16"/>
      <c r="L8" s="16"/>
      <c r="M8" s="16"/>
      <c r="N8" s="16"/>
      <c r="O8" s="174" t="s">
        <v>0</v>
      </c>
      <c r="P8" s="174"/>
      <c r="Q8" s="174"/>
      <c r="R8" s="174"/>
      <c r="S8" s="174"/>
      <c r="T8" s="174"/>
      <c r="V8" s="176"/>
      <c r="W8" s="176"/>
      <c r="X8" s="176"/>
      <c r="Y8" s="176"/>
      <c r="Z8" s="176"/>
      <c r="AA8" s="176"/>
      <c r="AB8" s="176"/>
      <c r="AC8" s="176"/>
      <c r="AD8" s="176"/>
      <c r="AE8" s="176"/>
      <c r="AF8" s="176"/>
      <c r="AG8" s="41" t="s">
        <v>50</v>
      </c>
    </row>
    <row r="9" spans="1:34" s="3" customFormat="1" ht="18" customHeight="1" x14ac:dyDescent="0.2">
      <c r="A9" s="16"/>
      <c r="B9" s="16"/>
      <c r="C9" s="16"/>
      <c r="D9" s="16"/>
      <c r="E9" s="16"/>
      <c r="F9" s="16"/>
      <c r="G9" s="16"/>
      <c r="H9" s="16"/>
      <c r="I9" s="16"/>
      <c r="J9" s="16"/>
      <c r="K9" s="16"/>
      <c r="L9" s="16"/>
      <c r="M9" s="16"/>
      <c r="N9" s="16"/>
      <c r="O9" s="174" t="s">
        <v>1</v>
      </c>
      <c r="P9" s="174"/>
      <c r="Q9" s="174"/>
      <c r="R9" s="174"/>
      <c r="S9" s="174"/>
      <c r="T9" s="174"/>
      <c r="V9" s="176"/>
      <c r="W9" s="176"/>
      <c r="X9" s="176"/>
      <c r="Y9" s="176"/>
      <c r="Z9" s="176"/>
      <c r="AA9" s="176"/>
      <c r="AB9" s="176"/>
      <c r="AC9" s="176"/>
      <c r="AD9" s="176"/>
      <c r="AE9" s="176"/>
      <c r="AF9" s="176"/>
      <c r="AG9" s="41" t="s">
        <v>52</v>
      </c>
    </row>
    <row r="10" spans="1:34" s="3" customFormat="1" ht="18" customHeight="1" x14ac:dyDescent="0.2">
      <c r="A10" s="16"/>
      <c r="B10" s="16"/>
      <c r="C10" s="16"/>
      <c r="D10" s="16"/>
      <c r="E10" s="16"/>
      <c r="F10" s="16"/>
      <c r="G10" s="16"/>
      <c r="H10" s="16"/>
      <c r="I10" s="16"/>
      <c r="J10" s="16"/>
      <c r="K10" s="16"/>
      <c r="L10" s="16"/>
      <c r="M10" s="16"/>
      <c r="N10" s="16"/>
      <c r="O10" s="174" t="s">
        <v>2</v>
      </c>
      <c r="P10" s="174"/>
      <c r="Q10" s="174"/>
      <c r="R10" s="174"/>
      <c r="S10" s="174"/>
      <c r="T10" s="174"/>
      <c r="V10" s="176"/>
      <c r="W10" s="176"/>
      <c r="X10" s="176"/>
      <c r="Y10" s="176"/>
      <c r="Z10" s="176"/>
      <c r="AA10" s="176"/>
      <c r="AB10" s="176"/>
      <c r="AC10" s="176"/>
      <c r="AD10" s="176"/>
      <c r="AE10" s="176"/>
      <c r="AF10" s="176"/>
      <c r="AG10" s="41" t="s">
        <v>49</v>
      </c>
    </row>
    <row r="11" spans="1:34" s="3" customFormat="1" ht="18" customHeight="1" x14ac:dyDescent="0.2">
      <c r="A11" s="16"/>
      <c r="B11" s="16"/>
      <c r="C11" s="16"/>
      <c r="D11" s="16"/>
      <c r="E11" s="16"/>
      <c r="F11" s="16"/>
      <c r="G11" s="16"/>
      <c r="H11" s="16"/>
      <c r="I11" s="16"/>
      <c r="J11" s="16"/>
      <c r="K11" s="16"/>
      <c r="L11" s="16"/>
      <c r="M11" s="16"/>
      <c r="N11" s="16"/>
      <c r="O11" s="17"/>
      <c r="P11" s="17"/>
      <c r="Q11" s="17"/>
      <c r="R11" s="17"/>
      <c r="S11" s="17"/>
      <c r="T11" s="17"/>
      <c r="U11" s="16"/>
      <c r="V11" s="16"/>
      <c r="W11" s="16"/>
      <c r="X11" s="16"/>
      <c r="Y11" s="16"/>
      <c r="Z11" s="16"/>
      <c r="AA11" s="16"/>
      <c r="AB11" s="16"/>
      <c r="AC11" s="14"/>
      <c r="AD11" s="16"/>
      <c r="AE11" s="16"/>
      <c r="AF11" s="16"/>
      <c r="AG11" s="24" t="s">
        <v>53</v>
      </c>
    </row>
    <row r="12" spans="1:34" ht="18" customHeight="1" x14ac:dyDescent="0.2">
      <c r="B12" s="28"/>
      <c r="C12" s="28"/>
      <c r="E12" s="27" t="s">
        <v>36</v>
      </c>
      <c r="F12" s="101" t="str">
        <f>IFERROR(YEAR(EDATE(交付申請日,-3))-2018,"")</f>
        <v/>
      </c>
      <c r="G12" s="31" t="s">
        <v>46</v>
      </c>
      <c r="H12" s="31"/>
      <c r="I12" s="178" t="str">
        <f>補助金名</f>
        <v>石川県公衆浴場省エネ投資緊急支援事業費補助金</v>
      </c>
      <c r="J12" s="178"/>
      <c r="K12" s="178"/>
      <c r="L12" s="178"/>
      <c r="M12" s="178"/>
      <c r="N12" s="178"/>
      <c r="O12" s="178"/>
      <c r="P12" s="178"/>
      <c r="Q12" s="178"/>
      <c r="R12" s="178"/>
      <c r="S12" s="178"/>
      <c r="T12" s="178"/>
      <c r="U12" s="178"/>
      <c r="V12" s="178"/>
      <c r="W12" s="178"/>
      <c r="X12" s="178"/>
      <c r="Y12" s="178"/>
      <c r="Z12" s="178"/>
      <c r="AA12" s="178"/>
      <c r="AB12" s="178"/>
      <c r="AC12" s="178"/>
      <c r="AD12" s="28"/>
      <c r="AE12" s="28"/>
      <c r="AF12" s="28"/>
      <c r="AG12" s="24" t="s">
        <v>193</v>
      </c>
      <c r="AH12" s="4"/>
    </row>
    <row r="13" spans="1:34" s="3" customFormat="1" ht="18" customHeight="1" x14ac:dyDescent="0.2">
      <c r="A13" s="28"/>
      <c r="B13" s="28"/>
      <c r="C13" s="28"/>
      <c r="D13" s="39"/>
      <c r="E13" s="39"/>
      <c r="F13" s="39"/>
      <c r="G13" s="39"/>
      <c r="H13" s="39"/>
      <c r="I13" s="39"/>
      <c r="J13" s="39"/>
      <c r="K13" s="39"/>
      <c r="L13" s="39"/>
      <c r="M13" s="39"/>
      <c r="O13" s="39"/>
      <c r="P13" s="40" t="s">
        <v>47</v>
      </c>
      <c r="Q13" s="39"/>
      <c r="R13" s="39"/>
      <c r="S13" s="39"/>
      <c r="T13" s="39"/>
      <c r="U13" s="39"/>
      <c r="V13" s="39"/>
      <c r="W13" s="39"/>
      <c r="X13" s="39"/>
      <c r="Y13" s="39"/>
      <c r="Z13" s="39"/>
      <c r="AA13" s="39"/>
      <c r="AB13" s="39"/>
      <c r="AC13" s="28"/>
      <c r="AD13" s="28"/>
      <c r="AE13" s="28"/>
      <c r="AF13" s="28"/>
      <c r="AG13" s="24"/>
      <c r="AH13" s="9"/>
    </row>
    <row r="14" spans="1:34" ht="18" customHeight="1" x14ac:dyDescent="0.2">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25"/>
      <c r="AH14" s="4"/>
    </row>
    <row r="15" spans="1:34" ht="18" customHeight="1" x14ac:dyDescent="0.2">
      <c r="A15" s="29"/>
      <c r="B15" s="179" t="str">
        <f>"標記について、"&amp;補助金名&amp;"交付要綱の規定"</f>
        <v>標記について、石川県公衆浴場省エネ投資緊急支援事業費補助金交付要綱の規定</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24"/>
    </row>
    <row r="16" spans="1:34" ht="18" customHeight="1" x14ac:dyDescent="0.2">
      <c r="A16" s="29" t="s">
        <v>54</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4"/>
    </row>
    <row r="18" spans="1:51" s="13" customFormat="1" ht="18" customHeight="1" x14ac:dyDescent="0.2">
      <c r="A18" s="49"/>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c r="AH18" s="49"/>
      <c r="AI18" s="49"/>
    </row>
    <row r="20" spans="1:51" ht="18" customHeight="1" x14ac:dyDescent="0.2">
      <c r="B20" s="16" t="s">
        <v>55</v>
      </c>
      <c r="N20" s="27" t="s">
        <v>56</v>
      </c>
      <c r="O20" s="180">
        <f>'1-1)所要額調書'!K38</f>
        <v>0</v>
      </c>
      <c r="P20" s="180"/>
      <c r="Q20" s="180"/>
      <c r="R20" s="180"/>
      <c r="S20" s="180"/>
      <c r="T20" s="180"/>
      <c r="U20" s="180"/>
      <c r="V20" s="31" t="s">
        <v>57</v>
      </c>
      <c r="W20" s="41"/>
      <c r="X20" s="41"/>
      <c r="Y20" s="41"/>
      <c r="Z20" s="41"/>
      <c r="AA20" s="41"/>
      <c r="AB20" s="41"/>
      <c r="AC20" s="41"/>
      <c r="AD20" s="41"/>
      <c r="AE20" s="41"/>
      <c r="AG20" s="49" t="s">
        <v>307</v>
      </c>
    </row>
    <row r="21" spans="1:51" ht="18" customHeight="1" x14ac:dyDescent="0.2">
      <c r="N21" s="41"/>
      <c r="O21" s="41"/>
      <c r="P21" s="41"/>
      <c r="Q21" s="41"/>
      <c r="R21" s="41"/>
      <c r="S21" s="41"/>
      <c r="T21" s="41"/>
      <c r="U21" s="41"/>
      <c r="V21" s="41"/>
      <c r="W21" s="41"/>
      <c r="X21" s="41"/>
      <c r="Y21" s="41"/>
      <c r="Z21" s="41"/>
      <c r="AA21" s="41"/>
      <c r="AB21" s="41"/>
      <c r="AC21" s="41"/>
      <c r="AD21" s="41"/>
      <c r="AE21" s="41"/>
    </row>
    <row r="22" spans="1:51" ht="18" customHeight="1" x14ac:dyDescent="0.2">
      <c r="B22" s="44" t="s">
        <v>217</v>
      </c>
      <c r="N22" s="16" t="s">
        <v>123</v>
      </c>
      <c r="AY22" s="44"/>
    </row>
    <row r="23" spans="1:51" ht="18" customHeight="1" x14ac:dyDescent="0.2">
      <c r="AY23" s="44"/>
    </row>
    <row r="24" spans="1:51" ht="18" customHeight="1" x14ac:dyDescent="0.2">
      <c r="B24" s="16" t="s">
        <v>218</v>
      </c>
      <c r="N24" s="44" t="s">
        <v>124</v>
      </c>
      <c r="AY24" s="44"/>
    </row>
    <row r="25" spans="1:51" ht="18" customHeight="1" x14ac:dyDescent="0.2">
      <c r="N25" s="44"/>
      <c r="O25" s="44"/>
      <c r="P25" s="44"/>
      <c r="Q25" s="44"/>
      <c r="R25" s="44"/>
      <c r="S25" s="44"/>
      <c r="T25" s="44"/>
      <c r="U25" s="44"/>
      <c r="V25" s="44"/>
      <c r="W25" s="44"/>
      <c r="X25" s="44"/>
      <c r="Y25" s="44"/>
      <c r="Z25" s="44"/>
      <c r="AA25" s="44"/>
      <c r="AY25" s="44"/>
    </row>
    <row r="26" spans="1:51" ht="18" customHeight="1" x14ac:dyDescent="0.2">
      <c r="B26" s="16" t="s">
        <v>125</v>
      </c>
      <c r="O26" s="44"/>
      <c r="P26" s="44"/>
      <c r="Q26" s="44"/>
      <c r="R26" s="44"/>
      <c r="S26" s="44"/>
      <c r="T26" s="44"/>
      <c r="U26" s="44"/>
      <c r="V26" s="44"/>
      <c r="W26" s="44"/>
      <c r="X26" s="44"/>
      <c r="Y26" s="44"/>
      <c r="Z26" s="44"/>
      <c r="AA26" s="44"/>
      <c r="AG26" s="24"/>
      <c r="AY26" s="44"/>
    </row>
    <row r="27" spans="1:51" ht="18" customHeight="1" x14ac:dyDescent="0.2">
      <c r="C27" s="98" t="s">
        <v>140</v>
      </c>
      <c r="F27" s="44" t="s">
        <v>138</v>
      </c>
      <c r="N27" s="2"/>
      <c r="O27" s="44"/>
      <c r="P27" s="44"/>
      <c r="Q27" s="44"/>
      <c r="R27" s="44"/>
      <c r="S27" s="44"/>
      <c r="T27" s="44"/>
      <c r="U27" s="44"/>
      <c r="V27" s="44"/>
      <c r="W27" s="44"/>
      <c r="X27" s="44"/>
      <c r="Y27" s="44"/>
      <c r="Z27" s="44"/>
      <c r="AA27" s="44"/>
      <c r="AG27" s="24"/>
      <c r="AY27" s="44"/>
    </row>
    <row r="28" spans="1:51" s="44" customFormat="1" ht="18" customHeight="1" x14ac:dyDescent="0.2">
      <c r="C28" s="98" t="s">
        <v>141</v>
      </c>
      <c r="F28" s="44" t="s">
        <v>227</v>
      </c>
    </row>
    <row r="29" spans="1:51" ht="18" customHeight="1" x14ac:dyDescent="0.2">
      <c r="C29" s="98" t="s">
        <v>142</v>
      </c>
      <c r="F29" s="44" t="s">
        <v>345</v>
      </c>
      <c r="N29" s="2"/>
      <c r="O29" s="44"/>
      <c r="P29" s="44"/>
      <c r="Q29" s="44"/>
      <c r="R29" s="44"/>
      <c r="S29" s="44"/>
      <c r="T29" s="44"/>
      <c r="U29" s="44"/>
      <c r="V29" s="44"/>
      <c r="W29" s="44"/>
      <c r="X29" s="44"/>
      <c r="Y29" s="44"/>
      <c r="Z29" s="44"/>
      <c r="AA29" s="44"/>
      <c r="AY29" s="44"/>
    </row>
    <row r="30" spans="1:51" s="44" customFormat="1" ht="18" customHeight="1" x14ac:dyDescent="0.2">
      <c r="F30" s="44" t="s">
        <v>144</v>
      </c>
    </row>
    <row r="31" spans="1:51" s="149" customFormat="1" ht="18" customHeight="1" x14ac:dyDescent="0.2">
      <c r="F31" s="149" t="s">
        <v>422</v>
      </c>
    </row>
    <row r="32" spans="1:51" s="44" customFormat="1" ht="18" customHeight="1" x14ac:dyDescent="0.2">
      <c r="C32" s="98" t="s">
        <v>143</v>
      </c>
      <c r="F32" s="44" t="s">
        <v>139</v>
      </c>
    </row>
    <row r="33" spans="1:51" s="10" customFormat="1" ht="18" customHeight="1" x14ac:dyDescent="0.2">
      <c r="A33" s="16"/>
      <c r="B33" s="16"/>
      <c r="D33" s="16"/>
      <c r="E33" s="16"/>
      <c r="F33" s="44" t="s">
        <v>145</v>
      </c>
      <c r="G33" s="16"/>
      <c r="H33" s="16"/>
      <c r="I33" s="16"/>
      <c r="J33" s="16"/>
      <c r="K33" s="16"/>
      <c r="L33" s="16"/>
      <c r="M33" s="16"/>
      <c r="O33" s="44"/>
      <c r="P33" s="44"/>
      <c r="Q33" s="44"/>
      <c r="R33" s="44"/>
      <c r="S33" s="44"/>
      <c r="T33" s="44"/>
      <c r="U33" s="44"/>
      <c r="V33" s="44"/>
      <c r="W33" s="44"/>
      <c r="X33" s="44"/>
      <c r="Y33" s="44"/>
      <c r="Z33" s="44"/>
      <c r="AA33" s="44"/>
      <c r="AB33" s="16"/>
      <c r="AC33" s="16"/>
      <c r="AD33" s="16"/>
      <c r="AE33" s="16"/>
      <c r="AF33" s="16"/>
      <c r="AY33" s="44"/>
    </row>
    <row r="34" spans="1:51" s="10" customFormat="1" ht="18" customHeight="1" x14ac:dyDescent="0.2">
      <c r="A34" s="16"/>
      <c r="B34" s="16"/>
      <c r="C34" s="16"/>
      <c r="D34" s="16"/>
      <c r="E34" s="16"/>
      <c r="F34" s="44"/>
      <c r="G34" s="16"/>
      <c r="H34" s="16"/>
      <c r="I34" s="16"/>
      <c r="J34" s="16"/>
      <c r="K34" s="16"/>
      <c r="L34" s="16"/>
      <c r="M34" s="16"/>
      <c r="O34" s="16"/>
      <c r="P34" s="16"/>
      <c r="Q34" s="16"/>
      <c r="R34" s="16"/>
      <c r="S34" s="16"/>
      <c r="T34" s="16"/>
      <c r="U34" s="16"/>
      <c r="V34" s="16"/>
      <c r="W34" s="16"/>
      <c r="X34" s="16"/>
      <c r="Y34" s="16"/>
      <c r="Z34" s="16"/>
      <c r="AA34" s="16"/>
      <c r="AB34" s="16"/>
      <c r="AC34" s="16"/>
      <c r="AD34" s="16"/>
      <c r="AE34" s="16"/>
      <c r="AF34" s="16"/>
      <c r="AY34" s="44"/>
    </row>
    <row r="35" spans="1:51" s="49" customFormat="1" ht="18" customHeight="1" x14ac:dyDescent="0.2">
      <c r="B35" s="49" t="s">
        <v>175</v>
      </c>
      <c r="N35" s="177" t="s">
        <v>161</v>
      </c>
      <c r="O35" s="177"/>
      <c r="P35" s="177"/>
      <c r="Q35" s="177"/>
      <c r="R35" s="177"/>
      <c r="S35" s="177"/>
      <c r="T35" s="177"/>
      <c r="U35" s="177"/>
      <c r="V35" s="177"/>
      <c r="AG35" s="49" t="s">
        <v>177</v>
      </c>
    </row>
    <row r="36" spans="1:51" s="49" customFormat="1" ht="18" customHeight="1" x14ac:dyDescent="0.2">
      <c r="N36" s="54"/>
      <c r="O36" s="54"/>
      <c r="P36" s="54"/>
      <c r="Q36" s="54"/>
      <c r="R36" s="54"/>
      <c r="S36" s="54"/>
      <c r="T36" s="54"/>
      <c r="U36" s="54"/>
      <c r="V36" s="54"/>
      <c r="AG36" s="49" t="s">
        <v>178</v>
      </c>
    </row>
    <row r="37" spans="1:51" s="24" customFormat="1" ht="18" customHeight="1" x14ac:dyDescent="0.2">
      <c r="B37" s="49" t="s">
        <v>176</v>
      </c>
      <c r="N37" s="177" t="s">
        <v>161</v>
      </c>
      <c r="O37" s="177"/>
      <c r="P37" s="177"/>
      <c r="Q37" s="177"/>
      <c r="R37" s="177"/>
      <c r="S37" s="177"/>
      <c r="T37" s="177"/>
      <c r="U37" s="177"/>
      <c r="V37" s="177"/>
      <c r="W37" s="35"/>
      <c r="X37" s="35"/>
      <c r="Y37" s="35"/>
      <c r="Z37" s="35"/>
      <c r="AA37" s="35"/>
      <c r="AB37" s="35"/>
      <c r="AC37" s="35"/>
      <c r="AD37" s="35"/>
      <c r="AE37" s="35"/>
      <c r="AG37" s="49" t="s">
        <v>228</v>
      </c>
      <c r="AY37" s="44"/>
    </row>
    <row r="38" spans="1:51" s="10" customFormat="1" ht="18" customHeight="1" x14ac:dyDescent="0.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0" t="s">
        <v>234</v>
      </c>
      <c r="AY38" s="44"/>
    </row>
    <row r="39" spans="1:51" ht="19" customHeight="1" x14ac:dyDescent="0.2">
      <c r="B39" s="162" t="s">
        <v>30</v>
      </c>
      <c r="C39" s="168" t="s">
        <v>25</v>
      </c>
      <c r="D39" s="168"/>
      <c r="E39" s="168"/>
      <c r="F39" s="168"/>
      <c r="G39" s="169"/>
      <c r="H39" s="170"/>
      <c r="I39" s="170"/>
      <c r="J39" s="170"/>
      <c r="K39" s="170"/>
      <c r="L39" s="170"/>
      <c r="M39" s="170"/>
      <c r="N39" s="170"/>
      <c r="O39" s="170"/>
      <c r="P39" s="171"/>
      <c r="R39" s="162" t="s">
        <v>31</v>
      </c>
      <c r="S39" s="168" t="s">
        <v>25</v>
      </c>
      <c r="T39" s="168"/>
      <c r="U39" s="168"/>
      <c r="V39" s="168"/>
      <c r="W39" s="169"/>
      <c r="X39" s="170"/>
      <c r="Y39" s="170"/>
      <c r="Z39" s="170"/>
      <c r="AA39" s="170"/>
      <c r="AB39" s="170"/>
      <c r="AC39" s="170"/>
      <c r="AD39" s="170"/>
      <c r="AE39" s="170"/>
      <c r="AF39" s="171"/>
      <c r="AG39" s="44" t="s">
        <v>37</v>
      </c>
      <c r="AH39" s="44"/>
      <c r="AI39" s="44"/>
      <c r="AJ39" s="44"/>
      <c r="AY39" s="44"/>
    </row>
    <row r="40" spans="1:51" s="8" customFormat="1" ht="19" customHeight="1" x14ac:dyDescent="0.2">
      <c r="A40" s="16"/>
      <c r="B40" s="163"/>
      <c r="C40" s="165" t="s">
        <v>20</v>
      </c>
      <c r="D40" s="166"/>
      <c r="E40" s="166"/>
      <c r="F40" s="167"/>
      <c r="G40" s="169"/>
      <c r="H40" s="170"/>
      <c r="I40" s="170"/>
      <c r="J40" s="170"/>
      <c r="K40" s="170"/>
      <c r="L40" s="170"/>
      <c r="M40" s="170"/>
      <c r="N40" s="170"/>
      <c r="O40" s="170"/>
      <c r="P40" s="171"/>
      <c r="Q40" s="16"/>
      <c r="R40" s="163"/>
      <c r="S40" s="165" t="s">
        <v>24</v>
      </c>
      <c r="T40" s="166"/>
      <c r="U40" s="166"/>
      <c r="V40" s="167"/>
      <c r="W40" s="169"/>
      <c r="X40" s="170"/>
      <c r="Y40" s="170"/>
      <c r="Z40" s="170"/>
      <c r="AA40" s="170"/>
      <c r="AB40" s="170"/>
      <c r="AC40" s="170"/>
      <c r="AD40" s="170"/>
      <c r="AE40" s="170"/>
      <c r="AF40" s="171"/>
      <c r="AG40" s="44" t="s">
        <v>37</v>
      </c>
      <c r="AH40" s="44"/>
      <c r="AI40" s="44"/>
      <c r="AJ40" s="44"/>
      <c r="AY40" s="44"/>
    </row>
    <row r="41" spans="1:51" ht="19" customHeight="1" x14ac:dyDescent="0.2">
      <c r="B41" s="163"/>
      <c r="C41" s="168" t="s">
        <v>26</v>
      </c>
      <c r="D41" s="168"/>
      <c r="E41" s="168"/>
      <c r="F41" s="168"/>
      <c r="G41" s="169"/>
      <c r="H41" s="170"/>
      <c r="I41" s="170"/>
      <c r="J41" s="170"/>
      <c r="K41" s="170"/>
      <c r="L41" s="170"/>
      <c r="M41" s="170"/>
      <c r="N41" s="170"/>
      <c r="O41" s="170"/>
      <c r="P41" s="171"/>
      <c r="R41" s="163"/>
      <c r="S41" s="168" t="s">
        <v>26</v>
      </c>
      <c r="T41" s="168"/>
      <c r="U41" s="168"/>
      <c r="V41" s="168"/>
      <c r="W41" s="169"/>
      <c r="X41" s="170"/>
      <c r="Y41" s="170"/>
      <c r="Z41" s="170"/>
      <c r="AA41" s="170"/>
      <c r="AB41" s="170"/>
      <c r="AC41" s="170"/>
      <c r="AD41" s="170"/>
      <c r="AE41" s="170"/>
      <c r="AF41" s="171"/>
      <c r="AG41" s="44" t="s">
        <v>37</v>
      </c>
      <c r="AH41" s="44"/>
      <c r="AI41" s="44"/>
      <c r="AJ41" s="44"/>
      <c r="AY41" s="44"/>
    </row>
    <row r="42" spans="1:51" ht="19" customHeight="1" x14ac:dyDescent="0.2">
      <c r="B42" s="163"/>
      <c r="C42" s="168" t="s">
        <v>21</v>
      </c>
      <c r="D42" s="168"/>
      <c r="E42" s="168"/>
      <c r="F42" s="168"/>
      <c r="G42" s="169"/>
      <c r="H42" s="170"/>
      <c r="I42" s="170"/>
      <c r="J42" s="170"/>
      <c r="K42" s="170"/>
      <c r="L42" s="170"/>
      <c r="M42" s="170"/>
      <c r="N42" s="170"/>
      <c r="O42" s="170"/>
      <c r="P42" s="171"/>
      <c r="R42" s="163"/>
      <c r="S42" s="168" t="s">
        <v>21</v>
      </c>
      <c r="T42" s="168"/>
      <c r="U42" s="168"/>
      <c r="V42" s="168"/>
      <c r="W42" s="169"/>
      <c r="X42" s="170"/>
      <c r="Y42" s="170"/>
      <c r="Z42" s="170"/>
      <c r="AA42" s="170"/>
      <c r="AB42" s="170"/>
      <c r="AC42" s="170"/>
      <c r="AD42" s="170"/>
      <c r="AE42" s="170"/>
      <c r="AF42" s="171"/>
      <c r="AG42" s="44" t="s">
        <v>37</v>
      </c>
      <c r="AH42" s="44"/>
      <c r="AI42" s="44"/>
      <c r="AJ42" s="44"/>
      <c r="AY42" s="44"/>
    </row>
    <row r="43" spans="1:51" s="8" customFormat="1" ht="19" customHeight="1" x14ac:dyDescent="0.2">
      <c r="A43" s="16"/>
      <c r="B43" s="163"/>
      <c r="C43" s="168" t="s">
        <v>23</v>
      </c>
      <c r="D43" s="168"/>
      <c r="E43" s="168"/>
      <c r="F43" s="168"/>
      <c r="G43" s="169"/>
      <c r="H43" s="170"/>
      <c r="I43" s="170"/>
      <c r="J43" s="170"/>
      <c r="K43" s="170"/>
      <c r="L43" s="170"/>
      <c r="M43" s="170"/>
      <c r="N43" s="170"/>
      <c r="O43" s="170"/>
      <c r="P43" s="171"/>
      <c r="Q43" s="16"/>
      <c r="R43" s="163"/>
      <c r="S43" s="168" t="s">
        <v>23</v>
      </c>
      <c r="T43" s="168"/>
      <c r="U43" s="168"/>
      <c r="V43" s="168"/>
      <c r="W43" s="169"/>
      <c r="X43" s="170"/>
      <c r="Y43" s="170"/>
      <c r="Z43" s="170"/>
      <c r="AA43" s="170"/>
      <c r="AB43" s="170"/>
      <c r="AC43" s="170"/>
      <c r="AD43" s="170"/>
      <c r="AE43" s="170"/>
      <c r="AF43" s="171"/>
      <c r="AG43" s="44" t="s">
        <v>37</v>
      </c>
      <c r="AH43" s="44"/>
      <c r="AI43" s="44"/>
      <c r="AJ43" s="44"/>
      <c r="AY43" s="44"/>
    </row>
    <row r="44" spans="1:51" ht="19" customHeight="1" x14ac:dyDescent="0.2">
      <c r="B44" s="164"/>
      <c r="C44" s="168" t="s">
        <v>22</v>
      </c>
      <c r="D44" s="168"/>
      <c r="E44" s="168"/>
      <c r="F44" s="168"/>
      <c r="G44" s="169"/>
      <c r="H44" s="170"/>
      <c r="I44" s="170"/>
      <c r="J44" s="170"/>
      <c r="K44" s="170"/>
      <c r="L44" s="170"/>
      <c r="M44" s="170"/>
      <c r="N44" s="170"/>
      <c r="O44" s="170"/>
      <c r="P44" s="171"/>
      <c r="R44" s="164"/>
      <c r="S44" s="168" t="s">
        <v>22</v>
      </c>
      <c r="T44" s="168"/>
      <c r="U44" s="168"/>
      <c r="V44" s="168"/>
      <c r="W44" s="169"/>
      <c r="X44" s="170"/>
      <c r="Y44" s="170"/>
      <c r="Z44" s="170"/>
      <c r="AA44" s="170"/>
      <c r="AB44" s="170"/>
      <c r="AC44" s="170"/>
      <c r="AD44" s="170"/>
      <c r="AE44" s="170"/>
      <c r="AF44" s="171"/>
      <c r="AG44" s="44" t="s">
        <v>37</v>
      </c>
      <c r="AH44" s="44"/>
      <c r="AI44" s="44"/>
      <c r="AJ44" s="44"/>
      <c r="AY44" s="44"/>
    </row>
    <row r="45" spans="1:51" ht="18" customHeight="1" x14ac:dyDescent="0.2">
      <c r="AG45" s="44"/>
      <c r="AH45" s="44"/>
      <c r="AI45" s="44"/>
      <c r="AJ45" s="44"/>
    </row>
    <row r="46" spans="1:51" ht="18" customHeight="1" x14ac:dyDescent="0.2">
      <c r="A46" s="16" t="s">
        <v>362</v>
      </c>
      <c r="B46" s="16" t="s">
        <v>363</v>
      </c>
      <c r="C46" s="16" t="s">
        <v>364</v>
      </c>
      <c r="D46" s="16" t="s">
        <v>365</v>
      </c>
      <c r="E46" s="16" t="s">
        <v>366</v>
      </c>
      <c r="F46" s="16" t="s">
        <v>367</v>
      </c>
      <c r="U46" s="16" t="s">
        <v>368</v>
      </c>
      <c r="V46" s="16" t="s">
        <v>60</v>
      </c>
      <c r="W46" s="16" t="s">
        <v>45</v>
      </c>
      <c r="X46" s="16" t="s">
        <v>108</v>
      </c>
      <c r="Y46" s="16" t="s">
        <v>369</v>
      </c>
      <c r="Z46" s="16" t="s">
        <v>370</v>
      </c>
      <c r="AA46" s="16" t="s">
        <v>371</v>
      </c>
      <c r="AB46" s="16" t="s">
        <v>372</v>
      </c>
      <c r="AC46" s="16" t="s">
        <v>373</v>
      </c>
      <c r="AD46" s="16" t="s">
        <v>374</v>
      </c>
      <c r="AE46" s="16" t="s">
        <v>375</v>
      </c>
    </row>
    <row r="47" spans="1:51" ht="18" customHeight="1" x14ac:dyDescent="0.2">
      <c r="A47" s="16">
        <f>文書番号</f>
        <v>0</v>
      </c>
      <c r="B47" s="16" t="str">
        <f>交付申請日</f>
        <v>令和　年　月　日</v>
      </c>
      <c r="C47" s="16">
        <f>申請者</f>
        <v>0</v>
      </c>
      <c r="D47" s="16">
        <f>代表者職氏名</f>
        <v>0</v>
      </c>
      <c r="E47" s="16" t="str">
        <f>着手予定日</f>
        <v>令和　年　月　日</v>
      </c>
      <c r="F47" s="16" t="str">
        <f>完了予定日</f>
        <v>令和　年　月　日</v>
      </c>
    </row>
  </sheetData>
  <mergeCells count="40">
    <mergeCell ref="N35:V35"/>
    <mergeCell ref="N37:V37"/>
    <mergeCell ref="I12:AC12"/>
    <mergeCell ref="B15:AF15"/>
    <mergeCell ref="O20:U20"/>
    <mergeCell ref="X2:AF2"/>
    <mergeCell ref="X3:AF3"/>
    <mergeCell ref="O8:T8"/>
    <mergeCell ref="O9:T9"/>
    <mergeCell ref="O10:T10"/>
    <mergeCell ref="X7:AD7"/>
    <mergeCell ref="V8:AF8"/>
    <mergeCell ref="V9:AF9"/>
    <mergeCell ref="V10:AF10"/>
    <mergeCell ref="B39:B44"/>
    <mergeCell ref="G39:P39"/>
    <mergeCell ref="G40:P40"/>
    <mergeCell ref="G41:P41"/>
    <mergeCell ref="G42:P42"/>
    <mergeCell ref="G43:P43"/>
    <mergeCell ref="G44:P44"/>
    <mergeCell ref="C42:F42"/>
    <mergeCell ref="C43:F43"/>
    <mergeCell ref="C44:F44"/>
    <mergeCell ref="C39:F39"/>
    <mergeCell ref="C40:F40"/>
    <mergeCell ref="C41:F41"/>
    <mergeCell ref="W44:AF44"/>
    <mergeCell ref="W39:AF39"/>
    <mergeCell ref="W40:AF40"/>
    <mergeCell ref="W41:AF41"/>
    <mergeCell ref="W42:AF42"/>
    <mergeCell ref="W43:AF43"/>
    <mergeCell ref="R39:R44"/>
    <mergeCell ref="S40:V40"/>
    <mergeCell ref="S44:V44"/>
    <mergeCell ref="S43:V43"/>
    <mergeCell ref="S42:V42"/>
    <mergeCell ref="S41:V41"/>
    <mergeCell ref="S39:V39"/>
  </mergeCells>
  <phoneticPr fontId="4"/>
  <pageMargins left="0.70866141732283472" right="0.70866141732283472" top="0.74803149606299213" bottom="0.74803149606299213" header="0.31496062992125984" footer="0.31496062992125984"/>
  <pageSetup paperSize="9" scale="97"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V60"/>
  <sheetViews>
    <sheetView showZeros="0" view="pageBreakPreview" zoomScaleNormal="55" zoomScaleSheetLayoutView="100" workbookViewId="0">
      <selection activeCell="V10" sqref="V10:AF10"/>
    </sheetView>
  </sheetViews>
  <sheetFormatPr defaultColWidth="8.90625" defaultRowHeight="13" x14ac:dyDescent="0.2"/>
  <cols>
    <col min="1" max="1" width="6.08984375" style="37" customWidth="1"/>
    <col min="2" max="2" width="32.36328125" style="37" customWidth="1"/>
    <col min="3" max="3" width="36.1796875" style="37" customWidth="1"/>
    <col min="4" max="5" width="17.08984375" style="37" customWidth="1"/>
    <col min="6" max="6" width="17.1796875" style="37" customWidth="1"/>
    <col min="7" max="11" width="17.08984375" style="37" customWidth="1"/>
    <col min="12" max="13" width="8.90625" style="37"/>
    <col min="14" max="16" width="13.90625" style="133" customWidth="1"/>
    <col min="17" max="18" width="14.1796875" style="37" customWidth="1"/>
    <col min="19" max="19" width="13.08984375" style="37" customWidth="1"/>
    <col min="20" max="20" width="2.81640625" style="37" customWidth="1"/>
    <col min="21" max="22" width="13.90625" style="37" customWidth="1"/>
    <col min="23" max="255" width="8.90625" style="37"/>
    <col min="256" max="256" width="6.08984375" style="37" customWidth="1"/>
    <col min="257" max="257" width="14.1796875" style="37" customWidth="1"/>
    <col min="258" max="258" width="48.08984375" style="37" customWidth="1"/>
    <col min="259" max="259" width="28.36328125" style="37" customWidth="1"/>
    <col min="260" max="260" width="27.08984375" style="37" customWidth="1"/>
    <col min="261" max="262" width="17.08984375" style="37" customWidth="1"/>
    <col min="263" max="263" width="17.1796875" style="37" customWidth="1"/>
    <col min="264" max="267" width="17.08984375" style="37" customWidth="1"/>
    <col min="268" max="511" width="8.90625" style="37"/>
    <col min="512" max="512" width="6.08984375" style="37" customWidth="1"/>
    <col min="513" max="513" width="14.1796875" style="37" customWidth="1"/>
    <col min="514" max="514" width="48.08984375" style="37" customWidth="1"/>
    <col min="515" max="515" width="28.36328125" style="37" customWidth="1"/>
    <col min="516" max="516" width="27.08984375" style="37" customWidth="1"/>
    <col min="517" max="518" width="17.08984375" style="37" customWidth="1"/>
    <col min="519" max="519" width="17.1796875" style="37" customWidth="1"/>
    <col min="520" max="523" width="17.08984375" style="37" customWidth="1"/>
    <col min="524" max="767" width="8.90625" style="37"/>
    <col min="768" max="768" width="6.08984375" style="37" customWidth="1"/>
    <col min="769" max="769" width="14.1796875" style="37" customWidth="1"/>
    <col min="770" max="770" width="48.08984375" style="37" customWidth="1"/>
    <col min="771" max="771" width="28.36328125" style="37" customWidth="1"/>
    <col min="772" max="772" width="27.08984375" style="37" customWidth="1"/>
    <col min="773" max="774" width="17.08984375" style="37" customWidth="1"/>
    <col min="775" max="775" width="17.1796875" style="37" customWidth="1"/>
    <col min="776" max="779" width="17.08984375" style="37" customWidth="1"/>
    <col min="780" max="1023" width="8.90625" style="37"/>
    <col min="1024" max="1024" width="6.08984375" style="37" customWidth="1"/>
    <col min="1025" max="1025" width="14.1796875" style="37" customWidth="1"/>
    <col min="1026" max="1026" width="48.08984375" style="37" customWidth="1"/>
    <col min="1027" max="1027" width="28.36328125" style="37" customWidth="1"/>
    <col min="1028" max="1028" width="27.08984375" style="37" customWidth="1"/>
    <col min="1029" max="1030" width="17.08984375" style="37" customWidth="1"/>
    <col min="1031" max="1031" width="17.1796875" style="37" customWidth="1"/>
    <col min="1032" max="1035" width="17.08984375" style="37" customWidth="1"/>
    <col min="1036" max="1279" width="8.90625" style="37"/>
    <col min="1280" max="1280" width="6.08984375" style="37" customWidth="1"/>
    <col min="1281" max="1281" width="14.1796875" style="37" customWidth="1"/>
    <col min="1282" max="1282" width="48.08984375" style="37" customWidth="1"/>
    <col min="1283" max="1283" width="28.36328125" style="37" customWidth="1"/>
    <col min="1284" max="1284" width="27.08984375" style="37" customWidth="1"/>
    <col min="1285" max="1286" width="17.08984375" style="37" customWidth="1"/>
    <col min="1287" max="1287" width="17.1796875" style="37" customWidth="1"/>
    <col min="1288" max="1291" width="17.08984375" style="37" customWidth="1"/>
    <col min="1292" max="1535" width="8.90625" style="37"/>
    <col min="1536" max="1536" width="6.08984375" style="37" customWidth="1"/>
    <col min="1537" max="1537" width="14.1796875" style="37" customWidth="1"/>
    <col min="1538" max="1538" width="48.08984375" style="37" customWidth="1"/>
    <col min="1539" max="1539" width="28.36328125" style="37" customWidth="1"/>
    <col min="1540" max="1540" width="27.08984375" style="37" customWidth="1"/>
    <col min="1541" max="1542" width="17.08984375" style="37" customWidth="1"/>
    <col min="1543" max="1543" width="17.1796875" style="37" customWidth="1"/>
    <col min="1544" max="1547" width="17.08984375" style="37" customWidth="1"/>
    <col min="1548" max="1791" width="8.90625" style="37"/>
    <col min="1792" max="1792" width="6.08984375" style="37" customWidth="1"/>
    <col min="1793" max="1793" width="14.1796875" style="37" customWidth="1"/>
    <col min="1794" max="1794" width="48.08984375" style="37" customWidth="1"/>
    <col min="1795" max="1795" width="28.36328125" style="37" customWidth="1"/>
    <col min="1796" max="1796" width="27.08984375" style="37" customWidth="1"/>
    <col min="1797" max="1798" width="17.08984375" style="37" customWidth="1"/>
    <col min="1799" max="1799" width="17.1796875" style="37" customWidth="1"/>
    <col min="1800" max="1803" width="17.08984375" style="37" customWidth="1"/>
    <col min="1804" max="2047" width="8.90625" style="37"/>
    <col min="2048" max="2048" width="6.08984375" style="37" customWidth="1"/>
    <col min="2049" max="2049" width="14.1796875" style="37" customWidth="1"/>
    <col min="2050" max="2050" width="48.08984375" style="37" customWidth="1"/>
    <col min="2051" max="2051" width="28.36328125" style="37" customWidth="1"/>
    <col min="2052" max="2052" width="27.08984375" style="37" customWidth="1"/>
    <col min="2053" max="2054" width="17.08984375" style="37" customWidth="1"/>
    <col min="2055" max="2055" width="17.1796875" style="37" customWidth="1"/>
    <col min="2056" max="2059" width="17.08984375" style="37" customWidth="1"/>
    <col min="2060" max="2303" width="8.90625" style="37"/>
    <col min="2304" max="2304" width="6.08984375" style="37" customWidth="1"/>
    <col min="2305" max="2305" width="14.1796875" style="37" customWidth="1"/>
    <col min="2306" max="2306" width="48.08984375" style="37" customWidth="1"/>
    <col min="2307" max="2307" width="28.36328125" style="37" customWidth="1"/>
    <col min="2308" max="2308" width="27.08984375" style="37" customWidth="1"/>
    <col min="2309" max="2310" width="17.08984375" style="37" customWidth="1"/>
    <col min="2311" max="2311" width="17.1796875" style="37" customWidth="1"/>
    <col min="2312" max="2315" width="17.08984375" style="37" customWidth="1"/>
    <col min="2316" max="2559" width="8.90625" style="37"/>
    <col min="2560" max="2560" width="6.08984375" style="37" customWidth="1"/>
    <col min="2561" max="2561" width="14.1796875" style="37" customWidth="1"/>
    <col min="2562" max="2562" width="48.08984375" style="37" customWidth="1"/>
    <col min="2563" max="2563" width="28.36328125" style="37" customWidth="1"/>
    <col min="2564" max="2564" width="27.08984375" style="37" customWidth="1"/>
    <col min="2565" max="2566" width="17.08984375" style="37" customWidth="1"/>
    <col min="2567" max="2567" width="17.1796875" style="37" customWidth="1"/>
    <col min="2568" max="2571" width="17.08984375" style="37" customWidth="1"/>
    <col min="2572" max="2815" width="8.90625" style="37"/>
    <col min="2816" max="2816" width="6.08984375" style="37" customWidth="1"/>
    <col min="2817" max="2817" width="14.1796875" style="37" customWidth="1"/>
    <col min="2818" max="2818" width="48.08984375" style="37" customWidth="1"/>
    <col min="2819" max="2819" width="28.36328125" style="37" customWidth="1"/>
    <col min="2820" max="2820" width="27.08984375" style="37" customWidth="1"/>
    <col min="2821" max="2822" width="17.08984375" style="37" customWidth="1"/>
    <col min="2823" max="2823" width="17.1796875" style="37" customWidth="1"/>
    <col min="2824" max="2827" width="17.08984375" style="37" customWidth="1"/>
    <col min="2828" max="3071" width="8.90625" style="37"/>
    <col min="3072" max="3072" width="6.08984375" style="37" customWidth="1"/>
    <col min="3073" max="3073" width="14.1796875" style="37" customWidth="1"/>
    <col min="3074" max="3074" width="48.08984375" style="37" customWidth="1"/>
    <col min="3075" max="3075" width="28.36328125" style="37" customWidth="1"/>
    <col min="3076" max="3076" width="27.08984375" style="37" customWidth="1"/>
    <col min="3077" max="3078" width="17.08984375" style="37" customWidth="1"/>
    <col min="3079" max="3079" width="17.1796875" style="37" customWidth="1"/>
    <col min="3080" max="3083" width="17.08984375" style="37" customWidth="1"/>
    <col min="3084" max="3327" width="8.90625" style="37"/>
    <col min="3328" max="3328" width="6.08984375" style="37" customWidth="1"/>
    <col min="3329" max="3329" width="14.1796875" style="37" customWidth="1"/>
    <col min="3330" max="3330" width="48.08984375" style="37" customWidth="1"/>
    <col min="3331" max="3331" width="28.36328125" style="37" customWidth="1"/>
    <col min="3332" max="3332" width="27.08984375" style="37" customWidth="1"/>
    <col min="3333" max="3334" width="17.08984375" style="37" customWidth="1"/>
    <col min="3335" max="3335" width="17.1796875" style="37" customWidth="1"/>
    <col min="3336" max="3339" width="17.08984375" style="37" customWidth="1"/>
    <col min="3340" max="3583" width="8.90625" style="37"/>
    <col min="3584" max="3584" width="6.08984375" style="37" customWidth="1"/>
    <col min="3585" max="3585" width="14.1796875" style="37" customWidth="1"/>
    <col min="3586" max="3586" width="48.08984375" style="37" customWidth="1"/>
    <col min="3587" max="3587" width="28.36328125" style="37" customWidth="1"/>
    <col min="3588" max="3588" width="27.08984375" style="37" customWidth="1"/>
    <col min="3589" max="3590" width="17.08984375" style="37" customWidth="1"/>
    <col min="3591" max="3591" width="17.1796875" style="37" customWidth="1"/>
    <col min="3592" max="3595" width="17.08984375" style="37" customWidth="1"/>
    <col min="3596" max="3839" width="8.90625" style="37"/>
    <col min="3840" max="3840" width="6.08984375" style="37" customWidth="1"/>
    <col min="3841" max="3841" width="14.1796875" style="37" customWidth="1"/>
    <col min="3842" max="3842" width="48.08984375" style="37" customWidth="1"/>
    <col min="3843" max="3843" width="28.36328125" style="37" customWidth="1"/>
    <col min="3844" max="3844" width="27.08984375" style="37" customWidth="1"/>
    <col min="3845" max="3846" width="17.08984375" style="37" customWidth="1"/>
    <col min="3847" max="3847" width="17.1796875" style="37" customWidth="1"/>
    <col min="3848" max="3851" width="17.08984375" style="37" customWidth="1"/>
    <col min="3852" max="4095" width="8.90625" style="37"/>
    <col min="4096" max="4096" width="6.08984375" style="37" customWidth="1"/>
    <col min="4097" max="4097" width="14.1796875" style="37" customWidth="1"/>
    <col min="4098" max="4098" width="48.08984375" style="37" customWidth="1"/>
    <col min="4099" max="4099" width="28.36328125" style="37" customWidth="1"/>
    <col min="4100" max="4100" width="27.08984375" style="37" customWidth="1"/>
    <col min="4101" max="4102" width="17.08984375" style="37" customWidth="1"/>
    <col min="4103" max="4103" width="17.1796875" style="37" customWidth="1"/>
    <col min="4104" max="4107" width="17.08984375" style="37" customWidth="1"/>
    <col min="4108" max="4351" width="8.90625" style="37"/>
    <col min="4352" max="4352" width="6.08984375" style="37" customWidth="1"/>
    <col min="4353" max="4353" width="14.1796875" style="37" customWidth="1"/>
    <col min="4354" max="4354" width="48.08984375" style="37" customWidth="1"/>
    <col min="4355" max="4355" width="28.36328125" style="37" customWidth="1"/>
    <col min="4356" max="4356" width="27.08984375" style="37" customWidth="1"/>
    <col min="4357" max="4358" width="17.08984375" style="37" customWidth="1"/>
    <col min="4359" max="4359" width="17.1796875" style="37" customWidth="1"/>
    <col min="4360" max="4363" width="17.08984375" style="37" customWidth="1"/>
    <col min="4364" max="4607" width="8.90625" style="37"/>
    <col min="4608" max="4608" width="6.08984375" style="37" customWidth="1"/>
    <col min="4609" max="4609" width="14.1796875" style="37" customWidth="1"/>
    <col min="4610" max="4610" width="48.08984375" style="37" customWidth="1"/>
    <col min="4611" max="4611" width="28.36328125" style="37" customWidth="1"/>
    <col min="4612" max="4612" width="27.08984375" style="37" customWidth="1"/>
    <col min="4613" max="4614" width="17.08984375" style="37" customWidth="1"/>
    <col min="4615" max="4615" width="17.1796875" style="37" customWidth="1"/>
    <col min="4616" max="4619" width="17.08984375" style="37" customWidth="1"/>
    <col min="4620" max="4863" width="8.90625" style="37"/>
    <col min="4864" max="4864" width="6.08984375" style="37" customWidth="1"/>
    <col min="4865" max="4865" width="14.1796875" style="37" customWidth="1"/>
    <col min="4866" max="4866" width="48.08984375" style="37" customWidth="1"/>
    <col min="4867" max="4867" width="28.36328125" style="37" customWidth="1"/>
    <col min="4868" max="4868" width="27.08984375" style="37" customWidth="1"/>
    <col min="4869" max="4870" width="17.08984375" style="37" customWidth="1"/>
    <col min="4871" max="4871" width="17.1796875" style="37" customWidth="1"/>
    <col min="4872" max="4875" width="17.08984375" style="37" customWidth="1"/>
    <col min="4876" max="5119" width="8.90625" style="37"/>
    <col min="5120" max="5120" width="6.08984375" style="37" customWidth="1"/>
    <col min="5121" max="5121" width="14.1796875" style="37" customWidth="1"/>
    <col min="5122" max="5122" width="48.08984375" style="37" customWidth="1"/>
    <col min="5123" max="5123" width="28.36328125" style="37" customWidth="1"/>
    <col min="5124" max="5124" width="27.08984375" style="37" customWidth="1"/>
    <col min="5125" max="5126" width="17.08984375" style="37" customWidth="1"/>
    <col min="5127" max="5127" width="17.1796875" style="37" customWidth="1"/>
    <col min="5128" max="5131" width="17.08984375" style="37" customWidth="1"/>
    <col min="5132" max="5375" width="8.90625" style="37"/>
    <col min="5376" max="5376" width="6.08984375" style="37" customWidth="1"/>
    <col min="5377" max="5377" width="14.1796875" style="37" customWidth="1"/>
    <col min="5378" max="5378" width="48.08984375" style="37" customWidth="1"/>
    <col min="5379" max="5379" width="28.36328125" style="37" customWidth="1"/>
    <col min="5380" max="5380" width="27.08984375" style="37" customWidth="1"/>
    <col min="5381" max="5382" width="17.08984375" style="37" customWidth="1"/>
    <col min="5383" max="5383" width="17.1796875" style="37" customWidth="1"/>
    <col min="5384" max="5387" width="17.08984375" style="37" customWidth="1"/>
    <col min="5388" max="5631" width="8.90625" style="37"/>
    <col min="5632" max="5632" width="6.08984375" style="37" customWidth="1"/>
    <col min="5633" max="5633" width="14.1796875" style="37" customWidth="1"/>
    <col min="5634" max="5634" width="48.08984375" style="37" customWidth="1"/>
    <col min="5635" max="5635" width="28.36328125" style="37" customWidth="1"/>
    <col min="5636" max="5636" width="27.08984375" style="37" customWidth="1"/>
    <col min="5637" max="5638" width="17.08984375" style="37" customWidth="1"/>
    <col min="5639" max="5639" width="17.1796875" style="37" customWidth="1"/>
    <col min="5640" max="5643" width="17.08984375" style="37" customWidth="1"/>
    <col min="5644" max="5887" width="8.90625" style="37"/>
    <col min="5888" max="5888" width="6.08984375" style="37" customWidth="1"/>
    <col min="5889" max="5889" width="14.1796875" style="37" customWidth="1"/>
    <col min="5890" max="5890" width="48.08984375" style="37" customWidth="1"/>
    <col min="5891" max="5891" width="28.36328125" style="37" customWidth="1"/>
    <col min="5892" max="5892" width="27.08984375" style="37" customWidth="1"/>
    <col min="5893" max="5894" width="17.08984375" style="37" customWidth="1"/>
    <col min="5895" max="5895" width="17.1796875" style="37" customWidth="1"/>
    <col min="5896" max="5899" width="17.08984375" style="37" customWidth="1"/>
    <col min="5900" max="6143" width="8.90625" style="37"/>
    <col min="6144" max="6144" width="6.08984375" style="37" customWidth="1"/>
    <col min="6145" max="6145" width="14.1796875" style="37" customWidth="1"/>
    <col min="6146" max="6146" width="48.08984375" style="37" customWidth="1"/>
    <col min="6147" max="6147" width="28.36328125" style="37" customWidth="1"/>
    <col min="6148" max="6148" width="27.08984375" style="37" customWidth="1"/>
    <col min="6149" max="6150" width="17.08984375" style="37" customWidth="1"/>
    <col min="6151" max="6151" width="17.1796875" style="37" customWidth="1"/>
    <col min="6152" max="6155" width="17.08984375" style="37" customWidth="1"/>
    <col min="6156" max="6399" width="8.90625" style="37"/>
    <col min="6400" max="6400" width="6.08984375" style="37" customWidth="1"/>
    <col min="6401" max="6401" width="14.1796875" style="37" customWidth="1"/>
    <col min="6402" max="6402" width="48.08984375" style="37" customWidth="1"/>
    <col min="6403" max="6403" width="28.36328125" style="37" customWidth="1"/>
    <col min="6404" max="6404" width="27.08984375" style="37" customWidth="1"/>
    <col min="6405" max="6406" width="17.08984375" style="37" customWidth="1"/>
    <col min="6407" max="6407" width="17.1796875" style="37" customWidth="1"/>
    <col min="6408" max="6411" width="17.08984375" style="37" customWidth="1"/>
    <col min="6412" max="6655" width="8.90625" style="37"/>
    <col min="6656" max="6656" width="6.08984375" style="37" customWidth="1"/>
    <col min="6657" max="6657" width="14.1796875" style="37" customWidth="1"/>
    <col min="6658" max="6658" width="48.08984375" style="37" customWidth="1"/>
    <col min="6659" max="6659" width="28.36328125" style="37" customWidth="1"/>
    <col min="6660" max="6660" width="27.08984375" style="37" customWidth="1"/>
    <col min="6661" max="6662" width="17.08984375" style="37" customWidth="1"/>
    <col min="6663" max="6663" width="17.1796875" style="37" customWidth="1"/>
    <col min="6664" max="6667" width="17.08984375" style="37" customWidth="1"/>
    <col min="6668" max="6911" width="8.90625" style="37"/>
    <col min="6912" max="6912" width="6.08984375" style="37" customWidth="1"/>
    <col min="6913" max="6913" width="14.1796875" style="37" customWidth="1"/>
    <col min="6914" max="6914" width="48.08984375" style="37" customWidth="1"/>
    <col min="6915" max="6915" width="28.36328125" style="37" customWidth="1"/>
    <col min="6916" max="6916" width="27.08984375" style="37" customWidth="1"/>
    <col min="6917" max="6918" width="17.08984375" style="37" customWidth="1"/>
    <col min="6919" max="6919" width="17.1796875" style="37" customWidth="1"/>
    <col min="6920" max="6923" width="17.08984375" style="37" customWidth="1"/>
    <col min="6924" max="7167" width="8.90625" style="37"/>
    <col min="7168" max="7168" width="6.08984375" style="37" customWidth="1"/>
    <col min="7169" max="7169" width="14.1796875" style="37" customWidth="1"/>
    <col min="7170" max="7170" width="48.08984375" style="37" customWidth="1"/>
    <col min="7171" max="7171" width="28.36328125" style="37" customWidth="1"/>
    <col min="7172" max="7172" width="27.08984375" style="37" customWidth="1"/>
    <col min="7173" max="7174" width="17.08984375" style="37" customWidth="1"/>
    <col min="7175" max="7175" width="17.1796875" style="37" customWidth="1"/>
    <col min="7176" max="7179" width="17.08984375" style="37" customWidth="1"/>
    <col min="7180" max="7423" width="8.90625" style="37"/>
    <col min="7424" max="7424" width="6.08984375" style="37" customWidth="1"/>
    <col min="7425" max="7425" width="14.1796875" style="37" customWidth="1"/>
    <col min="7426" max="7426" width="48.08984375" style="37" customWidth="1"/>
    <col min="7427" max="7427" width="28.36328125" style="37" customWidth="1"/>
    <col min="7428" max="7428" width="27.08984375" style="37" customWidth="1"/>
    <col min="7429" max="7430" width="17.08984375" style="37" customWidth="1"/>
    <col min="7431" max="7431" width="17.1796875" style="37" customWidth="1"/>
    <col min="7432" max="7435" width="17.08984375" style="37" customWidth="1"/>
    <col min="7436" max="7679" width="8.90625" style="37"/>
    <col min="7680" max="7680" width="6.08984375" style="37" customWidth="1"/>
    <col min="7681" max="7681" width="14.1796875" style="37" customWidth="1"/>
    <col min="7682" max="7682" width="48.08984375" style="37" customWidth="1"/>
    <col min="7683" max="7683" width="28.36328125" style="37" customWidth="1"/>
    <col min="7684" max="7684" width="27.08984375" style="37" customWidth="1"/>
    <col min="7685" max="7686" width="17.08984375" style="37" customWidth="1"/>
    <col min="7687" max="7687" width="17.1796875" style="37" customWidth="1"/>
    <col min="7688" max="7691" width="17.08984375" style="37" customWidth="1"/>
    <col min="7692" max="7935" width="8.90625" style="37"/>
    <col min="7936" max="7936" width="6.08984375" style="37" customWidth="1"/>
    <col min="7937" max="7937" width="14.1796875" style="37" customWidth="1"/>
    <col min="7938" max="7938" width="48.08984375" style="37" customWidth="1"/>
    <col min="7939" max="7939" width="28.36328125" style="37" customWidth="1"/>
    <col min="7940" max="7940" width="27.08984375" style="37" customWidth="1"/>
    <col min="7941" max="7942" width="17.08984375" style="37" customWidth="1"/>
    <col min="7943" max="7943" width="17.1796875" style="37" customWidth="1"/>
    <col min="7944" max="7947" width="17.08984375" style="37" customWidth="1"/>
    <col min="7948" max="8191" width="8.90625" style="37"/>
    <col min="8192" max="8192" width="6.08984375" style="37" customWidth="1"/>
    <col min="8193" max="8193" width="14.1796875" style="37" customWidth="1"/>
    <col min="8194" max="8194" width="48.08984375" style="37" customWidth="1"/>
    <col min="8195" max="8195" width="28.36328125" style="37" customWidth="1"/>
    <col min="8196" max="8196" width="27.08984375" style="37" customWidth="1"/>
    <col min="8197" max="8198" width="17.08984375" style="37" customWidth="1"/>
    <col min="8199" max="8199" width="17.1796875" style="37" customWidth="1"/>
    <col min="8200" max="8203" width="17.08984375" style="37" customWidth="1"/>
    <col min="8204" max="8447" width="8.90625" style="37"/>
    <col min="8448" max="8448" width="6.08984375" style="37" customWidth="1"/>
    <col min="8449" max="8449" width="14.1796875" style="37" customWidth="1"/>
    <col min="8450" max="8450" width="48.08984375" style="37" customWidth="1"/>
    <col min="8451" max="8451" width="28.36328125" style="37" customWidth="1"/>
    <col min="8452" max="8452" width="27.08984375" style="37" customWidth="1"/>
    <col min="8453" max="8454" width="17.08984375" style="37" customWidth="1"/>
    <col min="8455" max="8455" width="17.1796875" style="37" customWidth="1"/>
    <col min="8456" max="8459" width="17.08984375" style="37" customWidth="1"/>
    <col min="8460" max="8703" width="8.90625" style="37"/>
    <col min="8704" max="8704" width="6.08984375" style="37" customWidth="1"/>
    <col min="8705" max="8705" width="14.1796875" style="37" customWidth="1"/>
    <col min="8706" max="8706" width="48.08984375" style="37" customWidth="1"/>
    <col min="8707" max="8707" width="28.36328125" style="37" customWidth="1"/>
    <col min="8708" max="8708" width="27.08984375" style="37" customWidth="1"/>
    <col min="8709" max="8710" width="17.08984375" style="37" customWidth="1"/>
    <col min="8711" max="8711" width="17.1796875" style="37" customWidth="1"/>
    <col min="8712" max="8715" width="17.08984375" style="37" customWidth="1"/>
    <col min="8716" max="8959" width="8.90625" style="37"/>
    <col min="8960" max="8960" width="6.08984375" style="37" customWidth="1"/>
    <col min="8961" max="8961" width="14.1796875" style="37" customWidth="1"/>
    <col min="8962" max="8962" width="48.08984375" style="37" customWidth="1"/>
    <col min="8963" max="8963" width="28.36328125" style="37" customWidth="1"/>
    <col min="8964" max="8964" width="27.08984375" style="37" customWidth="1"/>
    <col min="8965" max="8966" width="17.08984375" style="37" customWidth="1"/>
    <col min="8967" max="8967" width="17.1796875" style="37" customWidth="1"/>
    <col min="8968" max="8971" width="17.08984375" style="37" customWidth="1"/>
    <col min="8972" max="9215" width="8.90625" style="37"/>
    <col min="9216" max="9216" width="6.08984375" style="37" customWidth="1"/>
    <col min="9217" max="9217" width="14.1796875" style="37" customWidth="1"/>
    <col min="9218" max="9218" width="48.08984375" style="37" customWidth="1"/>
    <col min="9219" max="9219" width="28.36328125" style="37" customWidth="1"/>
    <col min="9220" max="9220" width="27.08984375" style="37" customWidth="1"/>
    <col min="9221" max="9222" width="17.08984375" style="37" customWidth="1"/>
    <col min="9223" max="9223" width="17.1796875" style="37" customWidth="1"/>
    <col min="9224" max="9227" width="17.08984375" style="37" customWidth="1"/>
    <col min="9228" max="9471" width="8.90625" style="37"/>
    <col min="9472" max="9472" width="6.08984375" style="37" customWidth="1"/>
    <col min="9473" max="9473" width="14.1796875" style="37" customWidth="1"/>
    <col min="9474" max="9474" width="48.08984375" style="37" customWidth="1"/>
    <col min="9475" max="9475" width="28.36328125" style="37" customWidth="1"/>
    <col min="9476" max="9476" width="27.08984375" style="37" customWidth="1"/>
    <col min="9477" max="9478" width="17.08984375" style="37" customWidth="1"/>
    <col min="9479" max="9479" width="17.1796875" style="37" customWidth="1"/>
    <col min="9480" max="9483" width="17.08984375" style="37" customWidth="1"/>
    <col min="9484" max="9727" width="8.90625" style="37"/>
    <col min="9728" max="9728" width="6.08984375" style="37" customWidth="1"/>
    <col min="9729" max="9729" width="14.1796875" style="37" customWidth="1"/>
    <col min="9730" max="9730" width="48.08984375" style="37" customWidth="1"/>
    <col min="9731" max="9731" width="28.36328125" style="37" customWidth="1"/>
    <col min="9732" max="9732" width="27.08984375" style="37" customWidth="1"/>
    <col min="9733" max="9734" width="17.08984375" style="37" customWidth="1"/>
    <col min="9735" max="9735" width="17.1796875" style="37" customWidth="1"/>
    <col min="9736" max="9739" width="17.08984375" style="37" customWidth="1"/>
    <col min="9740" max="9983" width="8.90625" style="37"/>
    <col min="9984" max="9984" width="6.08984375" style="37" customWidth="1"/>
    <col min="9985" max="9985" width="14.1796875" style="37" customWidth="1"/>
    <col min="9986" max="9986" width="48.08984375" style="37" customWidth="1"/>
    <col min="9987" max="9987" width="28.36328125" style="37" customWidth="1"/>
    <col min="9988" max="9988" width="27.08984375" style="37" customWidth="1"/>
    <col min="9989" max="9990" width="17.08984375" style="37" customWidth="1"/>
    <col min="9991" max="9991" width="17.1796875" style="37" customWidth="1"/>
    <col min="9992" max="9995" width="17.08984375" style="37" customWidth="1"/>
    <col min="9996" max="10239" width="8.90625" style="37"/>
    <col min="10240" max="10240" width="6.08984375" style="37" customWidth="1"/>
    <col min="10241" max="10241" width="14.1796875" style="37" customWidth="1"/>
    <col min="10242" max="10242" width="48.08984375" style="37" customWidth="1"/>
    <col min="10243" max="10243" width="28.36328125" style="37" customWidth="1"/>
    <col min="10244" max="10244" width="27.08984375" style="37" customWidth="1"/>
    <col min="10245" max="10246" width="17.08984375" style="37" customWidth="1"/>
    <col min="10247" max="10247" width="17.1796875" style="37" customWidth="1"/>
    <col min="10248" max="10251" width="17.08984375" style="37" customWidth="1"/>
    <col min="10252" max="10495" width="8.90625" style="37"/>
    <col min="10496" max="10496" width="6.08984375" style="37" customWidth="1"/>
    <col min="10497" max="10497" width="14.1796875" style="37" customWidth="1"/>
    <col min="10498" max="10498" width="48.08984375" style="37" customWidth="1"/>
    <col min="10499" max="10499" width="28.36328125" style="37" customWidth="1"/>
    <col min="10500" max="10500" width="27.08984375" style="37" customWidth="1"/>
    <col min="10501" max="10502" width="17.08984375" style="37" customWidth="1"/>
    <col min="10503" max="10503" width="17.1796875" style="37" customWidth="1"/>
    <col min="10504" max="10507" width="17.08984375" style="37" customWidth="1"/>
    <col min="10508" max="10751" width="8.90625" style="37"/>
    <col min="10752" max="10752" width="6.08984375" style="37" customWidth="1"/>
    <col min="10753" max="10753" width="14.1796875" style="37" customWidth="1"/>
    <col min="10754" max="10754" width="48.08984375" style="37" customWidth="1"/>
    <col min="10755" max="10755" width="28.36328125" style="37" customWidth="1"/>
    <col min="10756" max="10756" width="27.08984375" style="37" customWidth="1"/>
    <col min="10757" max="10758" width="17.08984375" style="37" customWidth="1"/>
    <col min="10759" max="10759" width="17.1796875" style="37" customWidth="1"/>
    <col min="10760" max="10763" width="17.08984375" style="37" customWidth="1"/>
    <col min="10764" max="11007" width="8.90625" style="37"/>
    <col min="11008" max="11008" width="6.08984375" style="37" customWidth="1"/>
    <col min="11009" max="11009" width="14.1796875" style="37" customWidth="1"/>
    <col min="11010" max="11010" width="48.08984375" style="37" customWidth="1"/>
    <col min="11011" max="11011" width="28.36328125" style="37" customWidth="1"/>
    <col min="11012" max="11012" width="27.08984375" style="37" customWidth="1"/>
    <col min="11013" max="11014" width="17.08984375" style="37" customWidth="1"/>
    <col min="11015" max="11015" width="17.1796875" style="37" customWidth="1"/>
    <col min="11016" max="11019" width="17.08984375" style="37" customWidth="1"/>
    <col min="11020" max="11263" width="8.90625" style="37"/>
    <col min="11264" max="11264" width="6.08984375" style="37" customWidth="1"/>
    <col min="11265" max="11265" width="14.1796875" style="37" customWidth="1"/>
    <col min="11266" max="11266" width="48.08984375" style="37" customWidth="1"/>
    <col min="11267" max="11267" width="28.36328125" style="37" customWidth="1"/>
    <col min="11268" max="11268" width="27.08984375" style="37" customWidth="1"/>
    <col min="11269" max="11270" width="17.08984375" style="37" customWidth="1"/>
    <col min="11271" max="11271" width="17.1796875" style="37" customWidth="1"/>
    <col min="11272" max="11275" width="17.08984375" style="37" customWidth="1"/>
    <col min="11276" max="11519" width="8.90625" style="37"/>
    <col min="11520" max="11520" width="6.08984375" style="37" customWidth="1"/>
    <col min="11521" max="11521" width="14.1796875" style="37" customWidth="1"/>
    <col min="11522" max="11522" width="48.08984375" style="37" customWidth="1"/>
    <col min="11523" max="11523" width="28.36328125" style="37" customWidth="1"/>
    <col min="11524" max="11524" width="27.08984375" style="37" customWidth="1"/>
    <col min="11525" max="11526" width="17.08984375" style="37" customWidth="1"/>
    <col min="11527" max="11527" width="17.1796875" style="37" customWidth="1"/>
    <col min="11528" max="11531" width="17.08984375" style="37" customWidth="1"/>
    <col min="11532" max="11775" width="8.90625" style="37"/>
    <col min="11776" max="11776" width="6.08984375" style="37" customWidth="1"/>
    <col min="11777" max="11777" width="14.1796875" style="37" customWidth="1"/>
    <col min="11778" max="11778" width="48.08984375" style="37" customWidth="1"/>
    <col min="11779" max="11779" width="28.36328125" style="37" customWidth="1"/>
    <col min="11780" max="11780" width="27.08984375" style="37" customWidth="1"/>
    <col min="11781" max="11782" width="17.08984375" style="37" customWidth="1"/>
    <col min="11783" max="11783" width="17.1796875" style="37" customWidth="1"/>
    <col min="11784" max="11787" width="17.08984375" style="37" customWidth="1"/>
    <col min="11788" max="12031" width="8.90625" style="37"/>
    <col min="12032" max="12032" width="6.08984375" style="37" customWidth="1"/>
    <col min="12033" max="12033" width="14.1796875" style="37" customWidth="1"/>
    <col min="12034" max="12034" width="48.08984375" style="37" customWidth="1"/>
    <col min="12035" max="12035" width="28.36328125" style="37" customWidth="1"/>
    <col min="12036" max="12036" width="27.08984375" style="37" customWidth="1"/>
    <col min="12037" max="12038" width="17.08984375" style="37" customWidth="1"/>
    <col min="12039" max="12039" width="17.1796875" style="37" customWidth="1"/>
    <col min="12040" max="12043" width="17.08984375" style="37" customWidth="1"/>
    <col min="12044" max="12287" width="8.90625" style="37"/>
    <col min="12288" max="12288" width="6.08984375" style="37" customWidth="1"/>
    <col min="12289" max="12289" width="14.1796875" style="37" customWidth="1"/>
    <col min="12290" max="12290" width="48.08984375" style="37" customWidth="1"/>
    <col min="12291" max="12291" width="28.36328125" style="37" customWidth="1"/>
    <col min="12292" max="12292" width="27.08984375" style="37" customWidth="1"/>
    <col min="12293" max="12294" width="17.08984375" style="37" customWidth="1"/>
    <col min="12295" max="12295" width="17.1796875" style="37" customWidth="1"/>
    <col min="12296" max="12299" width="17.08984375" style="37" customWidth="1"/>
    <col min="12300" max="12543" width="8.90625" style="37"/>
    <col min="12544" max="12544" width="6.08984375" style="37" customWidth="1"/>
    <col min="12545" max="12545" width="14.1796875" style="37" customWidth="1"/>
    <col min="12546" max="12546" width="48.08984375" style="37" customWidth="1"/>
    <col min="12547" max="12547" width="28.36328125" style="37" customWidth="1"/>
    <col min="12548" max="12548" width="27.08984375" style="37" customWidth="1"/>
    <col min="12549" max="12550" width="17.08984375" style="37" customWidth="1"/>
    <col min="12551" max="12551" width="17.1796875" style="37" customWidth="1"/>
    <col min="12552" max="12555" width="17.08984375" style="37" customWidth="1"/>
    <col min="12556" max="12799" width="8.90625" style="37"/>
    <col min="12800" max="12800" width="6.08984375" style="37" customWidth="1"/>
    <col min="12801" max="12801" width="14.1796875" style="37" customWidth="1"/>
    <col min="12802" max="12802" width="48.08984375" style="37" customWidth="1"/>
    <col min="12803" max="12803" width="28.36328125" style="37" customWidth="1"/>
    <col min="12804" max="12804" width="27.08984375" style="37" customWidth="1"/>
    <col min="12805" max="12806" width="17.08984375" style="37" customWidth="1"/>
    <col min="12807" max="12807" width="17.1796875" style="37" customWidth="1"/>
    <col min="12808" max="12811" width="17.08984375" style="37" customWidth="1"/>
    <col min="12812" max="13055" width="8.90625" style="37"/>
    <col min="13056" max="13056" width="6.08984375" style="37" customWidth="1"/>
    <col min="13057" max="13057" width="14.1796875" style="37" customWidth="1"/>
    <col min="13058" max="13058" width="48.08984375" style="37" customWidth="1"/>
    <col min="13059" max="13059" width="28.36328125" style="37" customWidth="1"/>
    <col min="13060" max="13060" width="27.08984375" style="37" customWidth="1"/>
    <col min="13061" max="13062" width="17.08984375" style="37" customWidth="1"/>
    <col min="13063" max="13063" width="17.1796875" style="37" customWidth="1"/>
    <col min="13064" max="13067" width="17.08984375" style="37" customWidth="1"/>
    <col min="13068" max="13311" width="8.90625" style="37"/>
    <col min="13312" max="13312" width="6.08984375" style="37" customWidth="1"/>
    <col min="13313" max="13313" width="14.1796875" style="37" customWidth="1"/>
    <col min="13314" max="13314" width="48.08984375" style="37" customWidth="1"/>
    <col min="13315" max="13315" width="28.36328125" style="37" customWidth="1"/>
    <col min="13316" max="13316" width="27.08984375" style="37" customWidth="1"/>
    <col min="13317" max="13318" width="17.08984375" style="37" customWidth="1"/>
    <col min="13319" max="13319" width="17.1796875" style="37" customWidth="1"/>
    <col min="13320" max="13323" width="17.08984375" style="37" customWidth="1"/>
    <col min="13324" max="13567" width="8.90625" style="37"/>
    <col min="13568" max="13568" width="6.08984375" style="37" customWidth="1"/>
    <col min="13569" max="13569" width="14.1796875" style="37" customWidth="1"/>
    <col min="13570" max="13570" width="48.08984375" style="37" customWidth="1"/>
    <col min="13571" max="13571" width="28.36328125" style="37" customWidth="1"/>
    <col min="13572" max="13572" width="27.08984375" style="37" customWidth="1"/>
    <col min="13573" max="13574" width="17.08984375" style="37" customWidth="1"/>
    <col min="13575" max="13575" width="17.1796875" style="37" customWidth="1"/>
    <col min="13576" max="13579" width="17.08984375" style="37" customWidth="1"/>
    <col min="13580" max="13823" width="8.90625" style="37"/>
    <col min="13824" max="13824" width="6.08984375" style="37" customWidth="1"/>
    <col min="13825" max="13825" width="14.1796875" style="37" customWidth="1"/>
    <col min="13826" max="13826" width="48.08984375" style="37" customWidth="1"/>
    <col min="13827" max="13827" width="28.36328125" style="37" customWidth="1"/>
    <col min="13828" max="13828" width="27.08984375" style="37" customWidth="1"/>
    <col min="13829" max="13830" width="17.08984375" style="37" customWidth="1"/>
    <col min="13831" max="13831" width="17.1796875" style="37" customWidth="1"/>
    <col min="13832" max="13835" width="17.08984375" style="37" customWidth="1"/>
    <col min="13836" max="14079" width="8.90625" style="37"/>
    <col min="14080" max="14080" width="6.08984375" style="37" customWidth="1"/>
    <col min="14081" max="14081" width="14.1796875" style="37" customWidth="1"/>
    <col min="14082" max="14082" width="48.08984375" style="37" customWidth="1"/>
    <col min="14083" max="14083" width="28.36328125" style="37" customWidth="1"/>
    <col min="14084" max="14084" width="27.08984375" style="37" customWidth="1"/>
    <col min="14085" max="14086" width="17.08984375" style="37" customWidth="1"/>
    <col min="14087" max="14087" width="17.1796875" style="37" customWidth="1"/>
    <col min="14088" max="14091" width="17.08984375" style="37" customWidth="1"/>
    <col min="14092" max="14335" width="8.90625" style="37"/>
    <col min="14336" max="14336" width="6.08984375" style="37" customWidth="1"/>
    <col min="14337" max="14337" width="14.1796875" style="37" customWidth="1"/>
    <col min="14338" max="14338" width="48.08984375" style="37" customWidth="1"/>
    <col min="14339" max="14339" width="28.36328125" style="37" customWidth="1"/>
    <col min="14340" max="14340" width="27.08984375" style="37" customWidth="1"/>
    <col min="14341" max="14342" width="17.08984375" style="37" customWidth="1"/>
    <col min="14343" max="14343" width="17.1796875" style="37" customWidth="1"/>
    <col min="14344" max="14347" width="17.08984375" style="37" customWidth="1"/>
    <col min="14348" max="14591" width="8.90625" style="37"/>
    <col min="14592" max="14592" width="6.08984375" style="37" customWidth="1"/>
    <col min="14593" max="14593" width="14.1796875" style="37" customWidth="1"/>
    <col min="14594" max="14594" width="48.08984375" style="37" customWidth="1"/>
    <col min="14595" max="14595" width="28.36328125" style="37" customWidth="1"/>
    <col min="14596" max="14596" width="27.08984375" style="37" customWidth="1"/>
    <col min="14597" max="14598" width="17.08984375" style="37" customWidth="1"/>
    <col min="14599" max="14599" width="17.1796875" style="37" customWidth="1"/>
    <col min="14600" max="14603" width="17.08984375" style="37" customWidth="1"/>
    <col min="14604" max="14847" width="8.90625" style="37"/>
    <col min="14848" max="14848" width="6.08984375" style="37" customWidth="1"/>
    <col min="14849" max="14849" width="14.1796875" style="37" customWidth="1"/>
    <col min="14850" max="14850" width="48.08984375" style="37" customWidth="1"/>
    <col min="14851" max="14851" width="28.36328125" style="37" customWidth="1"/>
    <col min="14852" max="14852" width="27.08984375" style="37" customWidth="1"/>
    <col min="14853" max="14854" width="17.08984375" style="37" customWidth="1"/>
    <col min="14855" max="14855" width="17.1796875" style="37" customWidth="1"/>
    <col min="14856" max="14859" width="17.08984375" style="37" customWidth="1"/>
    <col min="14860" max="15103" width="8.90625" style="37"/>
    <col min="15104" max="15104" width="6.08984375" style="37" customWidth="1"/>
    <col min="15105" max="15105" width="14.1796875" style="37" customWidth="1"/>
    <col min="15106" max="15106" width="48.08984375" style="37" customWidth="1"/>
    <col min="15107" max="15107" width="28.36328125" style="37" customWidth="1"/>
    <col min="15108" max="15108" width="27.08984375" style="37" customWidth="1"/>
    <col min="15109" max="15110" width="17.08984375" style="37" customWidth="1"/>
    <col min="15111" max="15111" width="17.1796875" style="37" customWidth="1"/>
    <col min="15112" max="15115" width="17.08984375" style="37" customWidth="1"/>
    <col min="15116" max="15359" width="8.90625" style="37"/>
    <col min="15360" max="15360" width="6.08984375" style="37" customWidth="1"/>
    <col min="15361" max="15361" width="14.1796875" style="37" customWidth="1"/>
    <col min="15362" max="15362" width="48.08984375" style="37" customWidth="1"/>
    <col min="15363" max="15363" width="28.36328125" style="37" customWidth="1"/>
    <col min="15364" max="15364" width="27.08984375" style="37" customWidth="1"/>
    <col min="15365" max="15366" width="17.08984375" style="37" customWidth="1"/>
    <col min="15367" max="15367" width="17.1796875" style="37" customWidth="1"/>
    <col min="15368" max="15371" width="17.08984375" style="37" customWidth="1"/>
    <col min="15372" max="15615" width="8.90625" style="37"/>
    <col min="15616" max="15616" width="6.08984375" style="37" customWidth="1"/>
    <col min="15617" max="15617" width="14.1796875" style="37" customWidth="1"/>
    <col min="15618" max="15618" width="48.08984375" style="37" customWidth="1"/>
    <col min="15619" max="15619" width="28.36328125" style="37" customWidth="1"/>
    <col min="15620" max="15620" width="27.08984375" style="37" customWidth="1"/>
    <col min="15621" max="15622" width="17.08984375" style="37" customWidth="1"/>
    <col min="15623" max="15623" width="17.1796875" style="37" customWidth="1"/>
    <col min="15624" max="15627" width="17.08984375" style="37" customWidth="1"/>
    <col min="15628" max="15871" width="8.90625" style="37"/>
    <col min="15872" max="15872" width="6.08984375" style="37" customWidth="1"/>
    <col min="15873" max="15873" width="14.1796875" style="37" customWidth="1"/>
    <col min="15874" max="15874" width="48.08984375" style="37" customWidth="1"/>
    <col min="15875" max="15875" width="28.36328125" style="37" customWidth="1"/>
    <col min="15876" max="15876" width="27.08984375" style="37" customWidth="1"/>
    <col min="15877" max="15878" width="17.08984375" style="37" customWidth="1"/>
    <col min="15879" max="15879" width="17.1796875" style="37" customWidth="1"/>
    <col min="15880" max="15883" width="17.08984375" style="37" customWidth="1"/>
    <col min="15884" max="16127" width="8.90625" style="37"/>
    <col min="16128" max="16128" width="6.08984375" style="37" customWidth="1"/>
    <col min="16129" max="16129" width="14.1796875" style="37" customWidth="1"/>
    <col min="16130" max="16130" width="48.08984375" style="37" customWidth="1"/>
    <col min="16131" max="16131" width="28.36328125" style="37" customWidth="1"/>
    <col min="16132" max="16132" width="27.08984375" style="37" customWidth="1"/>
    <col min="16133" max="16134" width="17.08984375" style="37" customWidth="1"/>
    <col min="16135" max="16135" width="17.1796875" style="37" customWidth="1"/>
    <col min="16136" max="16139" width="17.08984375" style="37" customWidth="1"/>
    <col min="16140" max="16384" width="8.90625" style="37"/>
  </cols>
  <sheetData>
    <row r="1" spans="1:22" ht="14" x14ac:dyDescent="0.2">
      <c r="A1" s="48" t="s">
        <v>291</v>
      </c>
      <c r="M1" s="136" t="s">
        <v>376</v>
      </c>
      <c r="N1" s="136" t="s">
        <v>377</v>
      </c>
      <c r="O1" s="136" t="s">
        <v>378</v>
      </c>
      <c r="P1" s="136" t="s">
        <v>379</v>
      </c>
      <c r="Q1" s="136" t="s">
        <v>380</v>
      </c>
      <c r="R1" s="136" t="s">
        <v>381</v>
      </c>
      <c r="S1" s="131"/>
    </row>
    <row r="2" spans="1:22" ht="21" customHeight="1" x14ac:dyDescent="0.2">
      <c r="B2" s="66"/>
      <c r="C2" s="66"/>
      <c r="D2" s="67" t="s">
        <v>353</v>
      </c>
      <c r="E2" s="66"/>
      <c r="F2" s="66"/>
      <c r="G2" s="66"/>
      <c r="H2" s="66"/>
      <c r="I2" s="66"/>
      <c r="J2" s="66"/>
      <c r="K2" s="66"/>
      <c r="M2" s="136">
        <f>文書番号</f>
        <v>0</v>
      </c>
      <c r="N2" s="137" t="str">
        <f>交付申請日</f>
        <v>令和　年　月　日</v>
      </c>
      <c r="O2" s="136">
        <f>申請者</f>
        <v>0</v>
      </c>
      <c r="P2" s="136">
        <f>代表者職氏名</f>
        <v>0</v>
      </c>
      <c r="Q2" s="137" t="str">
        <f>着手予定日</f>
        <v>令和　年　月　日</v>
      </c>
      <c r="R2" s="137" t="str">
        <f>完了予定日</f>
        <v>令和　年　月　日</v>
      </c>
      <c r="S2" s="131"/>
    </row>
    <row r="3" spans="1:22" ht="21" x14ac:dyDescent="0.2">
      <c r="A3" s="62"/>
      <c r="B3" s="62"/>
      <c r="C3" s="62"/>
      <c r="D3" s="62"/>
      <c r="E3" s="62"/>
      <c r="F3" s="62"/>
      <c r="G3" s="62"/>
      <c r="H3" s="62"/>
      <c r="I3" s="62"/>
      <c r="J3" s="62"/>
      <c r="M3" s="136" t="s">
        <v>372</v>
      </c>
      <c r="N3" s="136" t="s">
        <v>373</v>
      </c>
      <c r="O3" s="136" t="s">
        <v>374</v>
      </c>
      <c r="P3" s="136" t="s">
        <v>375</v>
      </c>
      <c r="Q3" s="136" t="s">
        <v>31</v>
      </c>
      <c r="R3" s="136" t="s">
        <v>382</v>
      </c>
      <c r="S3" s="90" t="s">
        <v>383</v>
      </c>
      <c r="U3" s="139" t="s">
        <v>384</v>
      </c>
      <c r="V3" s="139" t="s">
        <v>385</v>
      </c>
    </row>
    <row r="4" spans="1:22" ht="16.5" x14ac:dyDescent="0.2">
      <c r="A4" s="45"/>
      <c r="B4" s="46"/>
      <c r="C4" s="46"/>
      <c r="D4" s="46"/>
      <c r="E4" s="46"/>
      <c r="F4" s="46"/>
      <c r="G4" s="72" t="s">
        <v>113</v>
      </c>
      <c r="H4" s="183">
        <f>申請者</f>
        <v>0</v>
      </c>
      <c r="I4" s="183"/>
      <c r="J4" s="183"/>
      <c r="K4" s="183"/>
      <c r="M4" s="91" t="e">
        <f>#REF!&amp;#REF!&amp;#REF!&amp;"-"&amp;#REF!&amp;#REF!&amp;#REF!&amp;#REF!</f>
        <v>#REF!</v>
      </c>
      <c r="N4" s="138" t="e">
        <f>#REF!</f>
        <v>#REF!</v>
      </c>
      <c r="O4" s="138" t="e">
        <f>#REF!</f>
        <v>#REF!</v>
      </c>
      <c r="P4" s="138" t="e">
        <f>#REF!</f>
        <v>#REF!</v>
      </c>
      <c r="Q4" s="91">
        <f>'1)交付申請書'!W41</f>
        <v>0</v>
      </c>
      <c r="R4" s="91">
        <f>'1)交付申請書'!W44</f>
        <v>0</v>
      </c>
      <c r="S4" s="91" t="str">
        <f>IF('5)事前着手届'!D27&lt;&gt;"","有","")</f>
        <v/>
      </c>
      <c r="U4" s="138">
        <f>総事業費</f>
        <v>0</v>
      </c>
      <c r="V4" s="138">
        <f>K38</f>
        <v>0</v>
      </c>
    </row>
    <row r="5" spans="1:22" ht="16.5" x14ac:dyDescent="0.2">
      <c r="A5" s="47"/>
    </row>
    <row r="6" spans="1:22" ht="16.25" customHeight="1" x14ac:dyDescent="0.2">
      <c r="A6" s="189" t="s">
        <v>44</v>
      </c>
      <c r="B6" s="191" t="s">
        <v>404</v>
      </c>
      <c r="C6" s="191" t="s">
        <v>59</v>
      </c>
      <c r="D6" s="184" t="s">
        <v>45</v>
      </c>
      <c r="E6" s="184" t="s">
        <v>61</v>
      </c>
      <c r="F6" s="184" t="s">
        <v>117</v>
      </c>
      <c r="G6" s="184" t="s">
        <v>118</v>
      </c>
      <c r="H6" s="186" t="s">
        <v>407</v>
      </c>
      <c r="I6" s="188" t="s">
        <v>400</v>
      </c>
      <c r="J6" s="184" t="s">
        <v>401</v>
      </c>
      <c r="K6" s="181" t="s">
        <v>301</v>
      </c>
      <c r="M6" s="131" t="s">
        <v>111</v>
      </c>
      <c r="N6" s="134" t="s">
        <v>60</v>
      </c>
      <c r="O6" s="134" t="s">
        <v>45</v>
      </c>
      <c r="P6" s="134" t="s">
        <v>108</v>
      </c>
    </row>
    <row r="7" spans="1:22" ht="74.25" customHeight="1" x14ac:dyDescent="0.2">
      <c r="A7" s="190"/>
      <c r="B7" s="192"/>
      <c r="C7" s="192"/>
      <c r="D7" s="185"/>
      <c r="E7" s="185"/>
      <c r="F7" s="185"/>
      <c r="G7" s="185"/>
      <c r="H7" s="187"/>
      <c r="I7" s="187"/>
      <c r="J7" s="185"/>
      <c r="K7" s="182"/>
      <c r="M7" s="131"/>
      <c r="N7" s="134"/>
      <c r="O7" s="134"/>
      <c r="P7" s="134"/>
    </row>
    <row r="8" spans="1:22" ht="14" x14ac:dyDescent="0.2">
      <c r="A8" s="57">
        <f>ROW(A8)-7</f>
        <v>1</v>
      </c>
      <c r="B8" s="76"/>
      <c r="C8" s="76"/>
      <c r="D8" s="74"/>
      <c r="E8" s="74">
        <v>0</v>
      </c>
      <c r="F8" s="58">
        <f>D8-E8</f>
        <v>0</v>
      </c>
      <c r="G8" s="58">
        <f>ROUNDDOWN(F8*1/2,0)</f>
        <v>0</v>
      </c>
      <c r="H8" s="58">
        <v>1500000</v>
      </c>
      <c r="I8" s="146"/>
      <c r="J8" s="58">
        <f>MIN(G8,H8-I8)</f>
        <v>0</v>
      </c>
      <c r="K8" s="58">
        <f>ROUNDDOWN(J8,-3)</f>
        <v>0</v>
      </c>
      <c r="M8" s="37">
        <f>VLOOKUP(B8,'1-2)計画書'!A:C,3,0)</f>
        <v>0</v>
      </c>
      <c r="N8" s="133">
        <f>SUMIFS('1-2)計画書'!K$8:K$37,'1-2)計画書'!$B$8:$B$37,$B8)</f>
        <v>0</v>
      </c>
      <c r="O8" s="133">
        <f>SUMIFS('1-2)計画書'!L$8:L$37,'1-2)計画書'!$B$8:$B$37,$B8)</f>
        <v>0</v>
      </c>
      <c r="P8" s="133">
        <f>SUMIFS('1-2)計画書'!M$8:M$37,'1-2)計画書'!$B$8:$B$37,$B8)</f>
        <v>0</v>
      </c>
    </row>
    <row r="9" spans="1:22" ht="14" x14ac:dyDescent="0.2">
      <c r="A9" s="57">
        <f t="shared" ref="A9:A37" si="0">ROW(A9)-7</f>
        <v>2</v>
      </c>
      <c r="B9" s="76"/>
      <c r="C9" s="76"/>
      <c r="D9" s="74"/>
      <c r="E9" s="74"/>
      <c r="F9" s="58">
        <f t="shared" ref="F9:F37" si="1">D9-E9</f>
        <v>0</v>
      </c>
      <c r="G9" s="58">
        <f t="shared" ref="G9:G37" si="2">ROUNDDOWN(F9*1/2,0)</f>
        <v>0</v>
      </c>
      <c r="H9" s="58">
        <v>1500000</v>
      </c>
      <c r="I9" s="146"/>
      <c r="J9" s="58">
        <f t="shared" ref="J9:J37" si="3">MIN(G9,H9-I9)</f>
        <v>0</v>
      </c>
      <c r="K9" s="58">
        <f t="shared" ref="K9:K37" si="4">ROUNDDOWN(J9,-3)</f>
        <v>0</v>
      </c>
      <c r="M9" s="37">
        <f>VLOOKUP(B9,'1-2)計画書'!A:C,3,0)</f>
        <v>0</v>
      </c>
      <c r="N9" s="133">
        <f>SUMIFS('1-2)計画書'!K$8:K$37,'1-2)計画書'!$B$8:$B$37,$B9)</f>
        <v>0</v>
      </c>
      <c r="O9" s="133">
        <f>SUMIFS('1-2)計画書'!L$8:L$37,'1-2)計画書'!$B$8:$B$37,$B9)</f>
        <v>0</v>
      </c>
      <c r="P9" s="133">
        <f>SUMIFS('1-2)計画書'!M$8:M$37,'1-2)計画書'!$B$8:$B$37,$B9)</f>
        <v>0</v>
      </c>
    </row>
    <row r="10" spans="1:22" ht="14" x14ac:dyDescent="0.2">
      <c r="A10" s="57">
        <f t="shared" si="0"/>
        <v>3</v>
      </c>
      <c r="B10" s="76"/>
      <c r="C10" s="76"/>
      <c r="D10" s="74"/>
      <c r="E10" s="74"/>
      <c r="F10" s="58">
        <f t="shared" si="1"/>
        <v>0</v>
      </c>
      <c r="G10" s="58">
        <f t="shared" si="2"/>
        <v>0</v>
      </c>
      <c r="H10" s="58">
        <v>1500000</v>
      </c>
      <c r="I10" s="146"/>
      <c r="J10" s="58">
        <f t="shared" si="3"/>
        <v>0</v>
      </c>
      <c r="K10" s="58">
        <f t="shared" si="4"/>
        <v>0</v>
      </c>
      <c r="M10" s="37">
        <f>VLOOKUP(B10,'1-2)計画書'!A:C,3,0)</f>
        <v>0</v>
      </c>
      <c r="N10" s="133">
        <f>SUMIFS('1-2)計画書'!K$8:K$37,'1-2)計画書'!$B$8:$B$37,$B10)</f>
        <v>0</v>
      </c>
      <c r="O10" s="133">
        <f>SUMIFS('1-2)計画書'!L$8:L$37,'1-2)計画書'!$B$8:$B$37,$B10)</f>
        <v>0</v>
      </c>
      <c r="P10" s="133">
        <f>SUMIFS('1-2)計画書'!M$8:M$37,'1-2)計画書'!$B$8:$B$37,$B10)</f>
        <v>0</v>
      </c>
    </row>
    <row r="11" spans="1:22" ht="14" x14ac:dyDescent="0.2">
      <c r="A11" s="57">
        <f t="shared" si="0"/>
        <v>4</v>
      </c>
      <c r="B11" s="76"/>
      <c r="C11" s="76"/>
      <c r="D11" s="74"/>
      <c r="E11" s="74"/>
      <c r="F11" s="58">
        <f t="shared" si="1"/>
        <v>0</v>
      </c>
      <c r="G11" s="58">
        <f t="shared" si="2"/>
        <v>0</v>
      </c>
      <c r="H11" s="58">
        <v>1500000</v>
      </c>
      <c r="I11" s="146"/>
      <c r="J11" s="58">
        <f t="shared" si="3"/>
        <v>0</v>
      </c>
      <c r="K11" s="58">
        <f t="shared" si="4"/>
        <v>0</v>
      </c>
      <c r="M11" s="37">
        <f>VLOOKUP(B11,'1-2)計画書'!A:C,3,0)</f>
        <v>0</v>
      </c>
      <c r="N11" s="133">
        <f>SUMIFS('1-2)計画書'!K$8:K$37,'1-2)計画書'!$B$8:$B$37,$B11)</f>
        <v>0</v>
      </c>
      <c r="O11" s="133">
        <f>SUMIFS('1-2)計画書'!L$8:L$37,'1-2)計画書'!$B$8:$B$37,$B11)</f>
        <v>0</v>
      </c>
      <c r="P11" s="133">
        <f>SUMIFS('1-2)計画書'!M$8:M$37,'1-2)計画書'!$B$8:$B$37,$B11)</f>
        <v>0</v>
      </c>
    </row>
    <row r="12" spans="1:22" ht="14" x14ac:dyDescent="0.2">
      <c r="A12" s="57">
        <f t="shared" si="0"/>
        <v>5</v>
      </c>
      <c r="B12" s="76"/>
      <c r="C12" s="76"/>
      <c r="D12" s="74"/>
      <c r="E12" s="74"/>
      <c r="F12" s="58">
        <f t="shared" si="1"/>
        <v>0</v>
      </c>
      <c r="G12" s="58">
        <f t="shared" si="2"/>
        <v>0</v>
      </c>
      <c r="H12" s="58">
        <v>1500000</v>
      </c>
      <c r="I12" s="146"/>
      <c r="J12" s="58">
        <f t="shared" si="3"/>
        <v>0</v>
      </c>
      <c r="K12" s="58">
        <f t="shared" si="4"/>
        <v>0</v>
      </c>
      <c r="M12" s="37">
        <f>VLOOKUP(B12,'1-2)計画書'!A:C,3,0)</f>
        <v>0</v>
      </c>
      <c r="N12" s="133">
        <f>SUMIFS('1-2)計画書'!K$8:K$37,'1-2)計画書'!$B$8:$B$37,$B12)</f>
        <v>0</v>
      </c>
      <c r="O12" s="133">
        <f>SUMIFS('1-2)計画書'!L$8:L$37,'1-2)計画書'!$B$8:$B$37,$B12)</f>
        <v>0</v>
      </c>
      <c r="P12" s="133">
        <f>SUMIFS('1-2)計画書'!M$8:M$37,'1-2)計画書'!$B$8:$B$37,$B12)</f>
        <v>0</v>
      </c>
    </row>
    <row r="13" spans="1:22" ht="14" x14ac:dyDescent="0.2">
      <c r="A13" s="57">
        <f t="shared" si="0"/>
        <v>6</v>
      </c>
      <c r="B13" s="76"/>
      <c r="C13" s="76"/>
      <c r="D13" s="74"/>
      <c r="E13" s="74"/>
      <c r="F13" s="58">
        <f t="shared" si="1"/>
        <v>0</v>
      </c>
      <c r="G13" s="58">
        <f t="shared" si="2"/>
        <v>0</v>
      </c>
      <c r="H13" s="58">
        <v>1500000</v>
      </c>
      <c r="I13" s="146"/>
      <c r="J13" s="58">
        <f t="shared" si="3"/>
        <v>0</v>
      </c>
      <c r="K13" s="58">
        <f t="shared" si="4"/>
        <v>0</v>
      </c>
      <c r="M13" s="37">
        <f>VLOOKUP(B13,'1-2)計画書'!A:C,3,0)</f>
        <v>0</v>
      </c>
      <c r="N13" s="133">
        <f>SUMIFS('1-2)計画書'!K$8:K$37,'1-2)計画書'!$B$8:$B$37,$B13)</f>
        <v>0</v>
      </c>
      <c r="O13" s="133">
        <f>SUMIFS('1-2)計画書'!L$8:L$37,'1-2)計画書'!$B$8:$B$37,$B13)</f>
        <v>0</v>
      </c>
      <c r="P13" s="133">
        <f>SUMIFS('1-2)計画書'!M$8:M$37,'1-2)計画書'!$B$8:$B$37,$B13)</f>
        <v>0</v>
      </c>
    </row>
    <row r="14" spans="1:22" ht="14" x14ac:dyDescent="0.2">
      <c r="A14" s="57">
        <f t="shared" si="0"/>
        <v>7</v>
      </c>
      <c r="B14" s="76"/>
      <c r="C14" s="76"/>
      <c r="D14" s="74"/>
      <c r="E14" s="74"/>
      <c r="F14" s="58">
        <f t="shared" si="1"/>
        <v>0</v>
      </c>
      <c r="G14" s="58">
        <f t="shared" si="2"/>
        <v>0</v>
      </c>
      <c r="H14" s="58">
        <v>1500000</v>
      </c>
      <c r="I14" s="146"/>
      <c r="J14" s="58">
        <f t="shared" si="3"/>
        <v>0</v>
      </c>
      <c r="K14" s="58">
        <f t="shared" si="4"/>
        <v>0</v>
      </c>
      <c r="M14" s="37">
        <f>VLOOKUP(B14,'1-2)計画書'!A:C,3,0)</f>
        <v>0</v>
      </c>
      <c r="N14" s="133">
        <f>SUMIFS('1-2)計画書'!K$8:K$37,'1-2)計画書'!$B$8:$B$37,$B14)</f>
        <v>0</v>
      </c>
      <c r="O14" s="133">
        <f>SUMIFS('1-2)計画書'!L$8:L$37,'1-2)計画書'!$B$8:$B$37,$B14)</f>
        <v>0</v>
      </c>
      <c r="P14" s="133">
        <f>SUMIFS('1-2)計画書'!M$8:M$37,'1-2)計画書'!$B$8:$B$37,$B14)</f>
        <v>0</v>
      </c>
    </row>
    <row r="15" spans="1:22" ht="14" x14ac:dyDescent="0.2">
      <c r="A15" s="57">
        <f t="shared" si="0"/>
        <v>8</v>
      </c>
      <c r="B15" s="76"/>
      <c r="C15" s="76"/>
      <c r="D15" s="74"/>
      <c r="E15" s="74"/>
      <c r="F15" s="58">
        <f t="shared" si="1"/>
        <v>0</v>
      </c>
      <c r="G15" s="58">
        <f t="shared" si="2"/>
        <v>0</v>
      </c>
      <c r="H15" s="58">
        <v>1500000</v>
      </c>
      <c r="I15" s="146"/>
      <c r="J15" s="58">
        <f t="shared" si="3"/>
        <v>0</v>
      </c>
      <c r="K15" s="58">
        <f t="shared" si="4"/>
        <v>0</v>
      </c>
      <c r="M15" s="37">
        <f>VLOOKUP(B15,'1-2)計画書'!A:C,3,0)</f>
        <v>0</v>
      </c>
      <c r="N15" s="133">
        <f>SUMIFS('1-2)計画書'!K$8:K$37,'1-2)計画書'!$B$8:$B$37,$B15)</f>
        <v>0</v>
      </c>
      <c r="O15" s="133">
        <f>SUMIFS('1-2)計画書'!L$8:L$37,'1-2)計画書'!$B$8:$B$37,$B15)</f>
        <v>0</v>
      </c>
      <c r="P15" s="133">
        <f>SUMIFS('1-2)計画書'!M$8:M$37,'1-2)計画書'!$B$8:$B$37,$B15)</f>
        <v>0</v>
      </c>
    </row>
    <row r="16" spans="1:22" ht="14" x14ac:dyDescent="0.2">
      <c r="A16" s="57">
        <f t="shared" si="0"/>
        <v>9</v>
      </c>
      <c r="B16" s="76"/>
      <c r="C16" s="76"/>
      <c r="D16" s="74"/>
      <c r="E16" s="74"/>
      <c r="F16" s="58">
        <f t="shared" si="1"/>
        <v>0</v>
      </c>
      <c r="G16" s="58">
        <f t="shared" si="2"/>
        <v>0</v>
      </c>
      <c r="H16" s="58">
        <v>1500000</v>
      </c>
      <c r="I16" s="146"/>
      <c r="J16" s="58">
        <f t="shared" si="3"/>
        <v>0</v>
      </c>
      <c r="K16" s="58">
        <f t="shared" si="4"/>
        <v>0</v>
      </c>
      <c r="M16" s="37">
        <f>VLOOKUP(B16,'1-2)計画書'!A:C,3,0)</f>
        <v>0</v>
      </c>
      <c r="N16" s="133">
        <f>SUMIFS('1-2)計画書'!K$8:K$37,'1-2)計画書'!$B$8:$B$37,$B16)</f>
        <v>0</v>
      </c>
      <c r="O16" s="133">
        <f>SUMIFS('1-2)計画書'!L$8:L$37,'1-2)計画書'!$B$8:$B$37,$B16)</f>
        <v>0</v>
      </c>
      <c r="P16" s="133">
        <f>SUMIFS('1-2)計画書'!M$8:M$37,'1-2)計画書'!$B$8:$B$37,$B16)</f>
        <v>0</v>
      </c>
    </row>
    <row r="17" spans="1:16" ht="14" x14ac:dyDescent="0.2">
      <c r="A17" s="57">
        <f t="shared" si="0"/>
        <v>10</v>
      </c>
      <c r="B17" s="76"/>
      <c r="C17" s="76"/>
      <c r="D17" s="74"/>
      <c r="E17" s="74"/>
      <c r="F17" s="58">
        <f t="shared" si="1"/>
        <v>0</v>
      </c>
      <c r="G17" s="58">
        <f t="shared" si="2"/>
        <v>0</v>
      </c>
      <c r="H17" s="58">
        <v>1500000</v>
      </c>
      <c r="I17" s="146"/>
      <c r="J17" s="58">
        <f t="shared" si="3"/>
        <v>0</v>
      </c>
      <c r="K17" s="58">
        <f t="shared" si="4"/>
        <v>0</v>
      </c>
      <c r="M17" s="37">
        <f>VLOOKUP(B17,'1-2)計画書'!A:C,3,0)</f>
        <v>0</v>
      </c>
      <c r="N17" s="133">
        <f>SUMIFS('1-2)計画書'!K$8:K$37,'1-2)計画書'!$B$8:$B$37,$B17)</f>
        <v>0</v>
      </c>
      <c r="O17" s="133">
        <f>SUMIFS('1-2)計画書'!L$8:L$37,'1-2)計画書'!$B$8:$B$37,$B17)</f>
        <v>0</v>
      </c>
      <c r="P17" s="133">
        <f>SUMIFS('1-2)計画書'!M$8:M$37,'1-2)計画書'!$B$8:$B$37,$B17)</f>
        <v>0</v>
      </c>
    </row>
    <row r="18" spans="1:16" ht="14" x14ac:dyDescent="0.2">
      <c r="A18" s="57">
        <f t="shared" si="0"/>
        <v>11</v>
      </c>
      <c r="B18" s="76"/>
      <c r="C18" s="76"/>
      <c r="D18" s="74"/>
      <c r="E18" s="74"/>
      <c r="F18" s="58">
        <f t="shared" si="1"/>
        <v>0</v>
      </c>
      <c r="G18" s="58">
        <f t="shared" si="2"/>
        <v>0</v>
      </c>
      <c r="H18" s="58">
        <v>1500000</v>
      </c>
      <c r="I18" s="146"/>
      <c r="J18" s="58">
        <f t="shared" si="3"/>
        <v>0</v>
      </c>
      <c r="K18" s="58">
        <f t="shared" si="4"/>
        <v>0</v>
      </c>
      <c r="M18" s="37">
        <f>VLOOKUP(B18,'1-2)計画書'!A:C,3,0)</f>
        <v>0</v>
      </c>
      <c r="N18" s="133">
        <f>SUMIFS('1-2)計画書'!K$8:K$37,'1-2)計画書'!$B$8:$B$37,$B18)</f>
        <v>0</v>
      </c>
      <c r="O18" s="133">
        <f>SUMIFS('1-2)計画書'!L$8:L$37,'1-2)計画書'!$B$8:$B$37,$B18)</f>
        <v>0</v>
      </c>
      <c r="P18" s="133">
        <f>SUMIFS('1-2)計画書'!M$8:M$37,'1-2)計画書'!$B$8:$B$37,$B18)</f>
        <v>0</v>
      </c>
    </row>
    <row r="19" spans="1:16" ht="14" x14ac:dyDescent="0.2">
      <c r="A19" s="57">
        <f t="shared" si="0"/>
        <v>12</v>
      </c>
      <c r="B19" s="76"/>
      <c r="C19" s="76"/>
      <c r="D19" s="74"/>
      <c r="E19" s="74"/>
      <c r="F19" s="58">
        <f t="shared" ref="F19:F27" si="5">D19-E19</f>
        <v>0</v>
      </c>
      <c r="G19" s="58">
        <f t="shared" si="2"/>
        <v>0</v>
      </c>
      <c r="H19" s="58">
        <v>1500000</v>
      </c>
      <c r="I19" s="146"/>
      <c r="J19" s="58">
        <f t="shared" si="3"/>
        <v>0</v>
      </c>
      <c r="K19" s="58">
        <f t="shared" si="4"/>
        <v>0</v>
      </c>
      <c r="M19" s="37">
        <f>VLOOKUP(B19,'1-2)計画書'!A:C,3,0)</f>
        <v>0</v>
      </c>
      <c r="N19" s="133">
        <f>SUMIFS('1-2)計画書'!K$8:K$37,'1-2)計画書'!$B$8:$B$37,$B19)</f>
        <v>0</v>
      </c>
      <c r="O19" s="133">
        <f>SUMIFS('1-2)計画書'!L$8:L$37,'1-2)計画書'!$B$8:$B$37,$B19)</f>
        <v>0</v>
      </c>
      <c r="P19" s="133">
        <f>SUMIFS('1-2)計画書'!M$8:M$37,'1-2)計画書'!$B$8:$B$37,$B19)</f>
        <v>0</v>
      </c>
    </row>
    <row r="20" spans="1:16" ht="14" x14ac:dyDescent="0.2">
      <c r="A20" s="57">
        <f t="shared" si="0"/>
        <v>13</v>
      </c>
      <c r="B20" s="76"/>
      <c r="C20" s="76"/>
      <c r="D20" s="74"/>
      <c r="E20" s="74"/>
      <c r="F20" s="58">
        <f t="shared" si="5"/>
        <v>0</v>
      </c>
      <c r="G20" s="58">
        <f t="shared" si="2"/>
        <v>0</v>
      </c>
      <c r="H20" s="58">
        <v>1500000</v>
      </c>
      <c r="I20" s="146"/>
      <c r="J20" s="58">
        <f t="shared" si="3"/>
        <v>0</v>
      </c>
      <c r="K20" s="58">
        <f t="shared" si="4"/>
        <v>0</v>
      </c>
      <c r="M20" s="37">
        <f>VLOOKUP(B20,'1-2)計画書'!A:C,3,0)</f>
        <v>0</v>
      </c>
      <c r="N20" s="133">
        <f>SUMIFS('1-2)計画書'!K$8:K$37,'1-2)計画書'!$B$8:$B$37,$B20)</f>
        <v>0</v>
      </c>
      <c r="O20" s="133">
        <f>SUMIFS('1-2)計画書'!L$8:L$37,'1-2)計画書'!$B$8:$B$37,$B20)</f>
        <v>0</v>
      </c>
      <c r="P20" s="133">
        <f>SUMIFS('1-2)計画書'!M$8:M$37,'1-2)計画書'!$B$8:$B$37,$B20)</f>
        <v>0</v>
      </c>
    </row>
    <row r="21" spans="1:16" ht="14" x14ac:dyDescent="0.2">
      <c r="A21" s="57">
        <f t="shared" si="0"/>
        <v>14</v>
      </c>
      <c r="B21" s="76"/>
      <c r="C21" s="76"/>
      <c r="D21" s="74"/>
      <c r="E21" s="74"/>
      <c r="F21" s="58">
        <f t="shared" si="5"/>
        <v>0</v>
      </c>
      <c r="G21" s="58">
        <f t="shared" si="2"/>
        <v>0</v>
      </c>
      <c r="H21" s="58">
        <v>1500000</v>
      </c>
      <c r="I21" s="146"/>
      <c r="J21" s="58">
        <f t="shared" si="3"/>
        <v>0</v>
      </c>
      <c r="K21" s="58">
        <f t="shared" si="4"/>
        <v>0</v>
      </c>
      <c r="M21" s="37">
        <f>VLOOKUP(B21,'1-2)計画書'!A:C,3,0)</f>
        <v>0</v>
      </c>
      <c r="N21" s="133">
        <f>SUMIFS('1-2)計画書'!K$8:K$37,'1-2)計画書'!$B$8:$B$37,$B21)</f>
        <v>0</v>
      </c>
      <c r="O21" s="133">
        <f>SUMIFS('1-2)計画書'!L$8:L$37,'1-2)計画書'!$B$8:$B$37,$B21)</f>
        <v>0</v>
      </c>
      <c r="P21" s="133">
        <f>SUMIFS('1-2)計画書'!M$8:M$37,'1-2)計画書'!$B$8:$B$37,$B21)</f>
        <v>0</v>
      </c>
    </row>
    <row r="22" spans="1:16" ht="14" x14ac:dyDescent="0.2">
      <c r="A22" s="57">
        <f t="shared" si="0"/>
        <v>15</v>
      </c>
      <c r="B22" s="76"/>
      <c r="C22" s="76"/>
      <c r="D22" s="74"/>
      <c r="E22" s="74"/>
      <c r="F22" s="58">
        <f t="shared" si="5"/>
        <v>0</v>
      </c>
      <c r="G22" s="58">
        <f t="shared" si="2"/>
        <v>0</v>
      </c>
      <c r="H22" s="58">
        <v>1500000</v>
      </c>
      <c r="I22" s="146"/>
      <c r="J22" s="58">
        <f t="shared" si="3"/>
        <v>0</v>
      </c>
      <c r="K22" s="58">
        <f t="shared" si="4"/>
        <v>0</v>
      </c>
      <c r="M22" s="37">
        <f>VLOOKUP(B22,'1-2)計画書'!A:C,3,0)</f>
        <v>0</v>
      </c>
      <c r="N22" s="133">
        <f>SUMIFS('1-2)計画書'!K$8:K$37,'1-2)計画書'!$B$8:$B$37,$B22)</f>
        <v>0</v>
      </c>
      <c r="O22" s="133">
        <f>SUMIFS('1-2)計画書'!L$8:L$37,'1-2)計画書'!$B$8:$B$37,$B22)</f>
        <v>0</v>
      </c>
      <c r="P22" s="133">
        <f>SUMIFS('1-2)計画書'!M$8:M$37,'1-2)計画書'!$B$8:$B$37,$B22)</f>
        <v>0</v>
      </c>
    </row>
    <row r="23" spans="1:16" ht="14" x14ac:dyDescent="0.2">
      <c r="A23" s="57">
        <f t="shared" si="0"/>
        <v>16</v>
      </c>
      <c r="B23" s="76"/>
      <c r="C23" s="76"/>
      <c r="D23" s="74"/>
      <c r="E23" s="74"/>
      <c r="F23" s="58">
        <f t="shared" si="5"/>
        <v>0</v>
      </c>
      <c r="G23" s="58">
        <f t="shared" si="2"/>
        <v>0</v>
      </c>
      <c r="H23" s="58">
        <v>1500000</v>
      </c>
      <c r="I23" s="146"/>
      <c r="J23" s="58">
        <f t="shared" si="3"/>
        <v>0</v>
      </c>
      <c r="K23" s="58">
        <f t="shared" si="4"/>
        <v>0</v>
      </c>
      <c r="M23" s="37">
        <f>VLOOKUP(B23,'1-2)計画書'!A:C,3,0)</f>
        <v>0</v>
      </c>
      <c r="N23" s="133">
        <f>SUMIFS('1-2)計画書'!K$8:K$37,'1-2)計画書'!$B$8:$B$37,$B23)</f>
        <v>0</v>
      </c>
      <c r="O23" s="133">
        <f>SUMIFS('1-2)計画書'!L$8:L$37,'1-2)計画書'!$B$8:$B$37,$B23)</f>
        <v>0</v>
      </c>
      <c r="P23" s="133">
        <f>SUMIFS('1-2)計画書'!M$8:M$37,'1-2)計画書'!$B$8:$B$37,$B23)</f>
        <v>0</v>
      </c>
    </row>
    <row r="24" spans="1:16" ht="14" x14ac:dyDescent="0.2">
      <c r="A24" s="57">
        <f t="shared" si="0"/>
        <v>17</v>
      </c>
      <c r="B24" s="76"/>
      <c r="C24" s="76"/>
      <c r="D24" s="74"/>
      <c r="E24" s="74"/>
      <c r="F24" s="58">
        <f t="shared" si="5"/>
        <v>0</v>
      </c>
      <c r="G24" s="58">
        <f t="shared" si="2"/>
        <v>0</v>
      </c>
      <c r="H24" s="58">
        <v>1500000</v>
      </c>
      <c r="I24" s="146"/>
      <c r="J24" s="58">
        <f t="shared" si="3"/>
        <v>0</v>
      </c>
      <c r="K24" s="58">
        <f t="shared" si="4"/>
        <v>0</v>
      </c>
      <c r="M24" s="37">
        <f>VLOOKUP(B24,'1-2)計画書'!A:C,3,0)</f>
        <v>0</v>
      </c>
      <c r="N24" s="133">
        <f>SUMIFS('1-2)計画書'!K$8:K$37,'1-2)計画書'!$B$8:$B$37,$B24)</f>
        <v>0</v>
      </c>
      <c r="O24" s="133">
        <f>SUMIFS('1-2)計画書'!L$8:L$37,'1-2)計画書'!$B$8:$B$37,$B24)</f>
        <v>0</v>
      </c>
      <c r="P24" s="133">
        <f>SUMIFS('1-2)計画書'!M$8:M$37,'1-2)計画書'!$B$8:$B$37,$B24)</f>
        <v>0</v>
      </c>
    </row>
    <row r="25" spans="1:16" ht="14" x14ac:dyDescent="0.2">
      <c r="A25" s="57">
        <f t="shared" si="0"/>
        <v>18</v>
      </c>
      <c r="B25" s="76"/>
      <c r="C25" s="76"/>
      <c r="D25" s="74"/>
      <c r="E25" s="74"/>
      <c r="F25" s="58">
        <f t="shared" si="5"/>
        <v>0</v>
      </c>
      <c r="G25" s="58">
        <f t="shared" si="2"/>
        <v>0</v>
      </c>
      <c r="H25" s="58">
        <v>1500000</v>
      </c>
      <c r="I25" s="146"/>
      <c r="J25" s="58">
        <f t="shared" si="3"/>
        <v>0</v>
      </c>
      <c r="K25" s="58">
        <f t="shared" si="4"/>
        <v>0</v>
      </c>
      <c r="M25" s="37">
        <f>VLOOKUP(B25,'1-2)計画書'!A:C,3,0)</f>
        <v>0</v>
      </c>
      <c r="N25" s="133">
        <f>SUMIFS('1-2)計画書'!K$8:K$37,'1-2)計画書'!$B$8:$B$37,$B25)</f>
        <v>0</v>
      </c>
      <c r="O25" s="133">
        <f>SUMIFS('1-2)計画書'!L$8:L$37,'1-2)計画書'!$B$8:$B$37,$B25)</f>
        <v>0</v>
      </c>
      <c r="P25" s="133">
        <f>SUMIFS('1-2)計画書'!M$8:M$37,'1-2)計画書'!$B$8:$B$37,$B25)</f>
        <v>0</v>
      </c>
    </row>
    <row r="26" spans="1:16" ht="14" x14ac:dyDescent="0.2">
      <c r="A26" s="57">
        <f t="shared" si="0"/>
        <v>19</v>
      </c>
      <c r="B26" s="76"/>
      <c r="C26" s="76"/>
      <c r="D26" s="74"/>
      <c r="E26" s="74"/>
      <c r="F26" s="58">
        <f t="shared" si="5"/>
        <v>0</v>
      </c>
      <c r="G26" s="58">
        <f t="shared" si="2"/>
        <v>0</v>
      </c>
      <c r="H26" s="58">
        <v>1500000</v>
      </c>
      <c r="I26" s="146"/>
      <c r="J26" s="58">
        <f t="shared" si="3"/>
        <v>0</v>
      </c>
      <c r="K26" s="58">
        <f t="shared" si="4"/>
        <v>0</v>
      </c>
      <c r="M26" s="37">
        <f>VLOOKUP(B26,'1-2)計画書'!A:C,3,0)</f>
        <v>0</v>
      </c>
      <c r="N26" s="133">
        <f>SUMIFS('1-2)計画書'!K$8:K$37,'1-2)計画書'!$B$8:$B$37,$B26)</f>
        <v>0</v>
      </c>
      <c r="O26" s="133">
        <f>SUMIFS('1-2)計画書'!L$8:L$37,'1-2)計画書'!$B$8:$B$37,$B26)</f>
        <v>0</v>
      </c>
      <c r="P26" s="133">
        <f>SUMIFS('1-2)計画書'!M$8:M$37,'1-2)計画書'!$B$8:$B$37,$B26)</f>
        <v>0</v>
      </c>
    </row>
    <row r="27" spans="1:16" ht="14" x14ac:dyDescent="0.2">
      <c r="A27" s="57">
        <f t="shared" si="0"/>
        <v>20</v>
      </c>
      <c r="B27" s="76"/>
      <c r="C27" s="76"/>
      <c r="D27" s="74"/>
      <c r="E27" s="74"/>
      <c r="F27" s="58">
        <f t="shared" si="5"/>
        <v>0</v>
      </c>
      <c r="G27" s="58">
        <f t="shared" si="2"/>
        <v>0</v>
      </c>
      <c r="H27" s="58">
        <v>1500000</v>
      </c>
      <c r="I27" s="146"/>
      <c r="J27" s="58">
        <f t="shared" si="3"/>
        <v>0</v>
      </c>
      <c r="K27" s="58">
        <f t="shared" si="4"/>
        <v>0</v>
      </c>
      <c r="M27" s="37">
        <f>VLOOKUP(B27,'1-2)計画書'!A:C,3,0)</f>
        <v>0</v>
      </c>
      <c r="N27" s="133">
        <f>SUMIFS('1-2)計画書'!K$8:K$37,'1-2)計画書'!$B$8:$B$37,$B27)</f>
        <v>0</v>
      </c>
      <c r="O27" s="133">
        <f>SUMIFS('1-2)計画書'!L$8:L$37,'1-2)計画書'!$B$8:$B$37,$B27)</f>
        <v>0</v>
      </c>
      <c r="P27" s="133">
        <f>SUMIFS('1-2)計画書'!M$8:M$37,'1-2)計画書'!$B$8:$B$37,$B27)</f>
        <v>0</v>
      </c>
    </row>
    <row r="28" spans="1:16" ht="14" x14ac:dyDescent="0.2">
      <c r="A28" s="57">
        <f t="shared" si="0"/>
        <v>21</v>
      </c>
      <c r="B28" s="76"/>
      <c r="C28" s="76"/>
      <c r="D28" s="74"/>
      <c r="E28" s="74"/>
      <c r="F28" s="58">
        <f t="shared" si="1"/>
        <v>0</v>
      </c>
      <c r="G28" s="58">
        <f t="shared" si="2"/>
        <v>0</v>
      </c>
      <c r="H28" s="58">
        <v>1500000</v>
      </c>
      <c r="I28" s="146"/>
      <c r="J28" s="58">
        <f t="shared" si="3"/>
        <v>0</v>
      </c>
      <c r="K28" s="58">
        <f t="shared" si="4"/>
        <v>0</v>
      </c>
      <c r="M28" s="37">
        <f>VLOOKUP(B28,'1-2)計画書'!A:C,3,0)</f>
        <v>0</v>
      </c>
      <c r="N28" s="133">
        <f>SUMIFS('1-2)計画書'!K$8:K$37,'1-2)計画書'!$B$8:$B$37,$B28)</f>
        <v>0</v>
      </c>
      <c r="O28" s="133">
        <f>SUMIFS('1-2)計画書'!L$8:L$37,'1-2)計画書'!$B$8:$B$37,$B28)</f>
        <v>0</v>
      </c>
      <c r="P28" s="133">
        <f>SUMIFS('1-2)計画書'!M$8:M$37,'1-2)計画書'!$B$8:$B$37,$B28)</f>
        <v>0</v>
      </c>
    </row>
    <row r="29" spans="1:16" ht="14" x14ac:dyDescent="0.2">
      <c r="A29" s="57">
        <f t="shared" si="0"/>
        <v>22</v>
      </c>
      <c r="B29" s="76"/>
      <c r="C29" s="76"/>
      <c r="D29" s="74"/>
      <c r="E29" s="74"/>
      <c r="F29" s="58">
        <f t="shared" si="1"/>
        <v>0</v>
      </c>
      <c r="G29" s="58">
        <f t="shared" si="2"/>
        <v>0</v>
      </c>
      <c r="H29" s="58">
        <v>1500000</v>
      </c>
      <c r="I29" s="146"/>
      <c r="J29" s="58">
        <f t="shared" si="3"/>
        <v>0</v>
      </c>
      <c r="K29" s="58">
        <f t="shared" si="4"/>
        <v>0</v>
      </c>
      <c r="M29" s="37">
        <f>VLOOKUP(B29,'1-2)計画書'!A:C,3,0)</f>
        <v>0</v>
      </c>
      <c r="N29" s="133">
        <f>SUMIFS('1-2)計画書'!K$8:K$37,'1-2)計画書'!$B$8:$B$37,$B29)</f>
        <v>0</v>
      </c>
      <c r="O29" s="133">
        <f>SUMIFS('1-2)計画書'!L$8:L$37,'1-2)計画書'!$B$8:$B$37,$B29)</f>
        <v>0</v>
      </c>
      <c r="P29" s="133">
        <f>SUMIFS('1-2)計画書'!M$8:M$37,'1-2)計画書'!$B$8:$B$37,$B29)</f>
        <v>0</v>
      </c>
    </row>
    <row r="30" spans="1:16" ht="14" x14ac:dyDescent="0.2">
      <c r="A30" s="57">
        <f t="shared" si="0"/>
        <v>23</v>
      </c>
      <c r="B30" s="76"/>
      <c r="C30" s="76"/>
      <c r="D30" s="74"/>
      <c r="E30" s="74"/>
      <c r="F30" s="58">
        <f t="shared" si="1"/>
        <v>0</v>
      </c>
      <c r="G30" s="58">
        <f t="shared" si="2"/>
        <v>0</v>
      </c>
      <c r="H30" s="58">
        <v>1500000</v>
      </c>
      <c r="I30" s="146"/>
      <c r="J30" s="58">
        <f t="shared" si="3"/>
        <v>0</v>
      </c>
      <c r="K30" s="58">
        <f t="shared" si="4"/>
        <v>0</v>
      </c>
      <c r="M30" s="37">
        <f>VLOOKUP(B30,'1-2)計画書'!A:C,3,0)</f>
        <v>0</v>
      </c>
      <c r="N30" s="133">
        <f>SUMIFS('1-2)計画書'!K$8:K$37,'1-2)計画書'!$B$8:$B$37,$B30)</f>
        <v>0</v>
      </c>
      <c r="O30" s="133">
        <f>SUMIFS('1-2)計画書'!L$8:L$37,'1-2)計画書'!$B$8:$B$37,$B30)</f>
        <v>0</v>
      </c>
      <c r="P30" s="133">
        <f>SUMIFS('1-2)計画書'!M$8:M$37,'1-2)計画書'!$B$8:$B$37,$B30)</f>
        <v>0</v>
      </c>
    </row>
    <row r="31" spans="1:16" ht="14" x14ac:dyDescent="0.2">
      <c r="A31" s="57">
        <f t="shared" si="0"/>
        <v>24</v>
      </c>
      <c r="B31" s="76"/>
      <c r="C31" s="76"/>
      <c r="D31" s="74"/>
      <c r="E31" s="74"/>
      <c r="F31" s="58">
        <f>D31-E31</f>
        <v>0</v>
      </c>
      <c r="G31" s="58">
        <f t="shared" si="2"/>
        <v>0</v>
      </c>
      <c r="H31" s="58">
        <v>1500000</v>
      </c>
      <c r="I31" s="146"/>
      <c r="J31" s="58">
        <f t="shared" si="3"/>
        <v>0</v>
      </c>
      <c r="K31" s="58">
        <f t="shared" si="4"/>
        <v>0</v>
      </c>
      <c r="M31" s="37">
        <f>VLOOKUP(B31,'1-2)計画書'!A:C,3,0)</f>
        <v>0</v>
      </c>
      <c r="N31" s="133">
        <f>SUMIFS('1-2)計画書'!K$8:K$37,'1-2)計画書'!$B$8:$B$37,$B31)</f>
        <v>0</v>
      </c>
      <c r="O31" s="133">
        <f>SUMIFS('1-2)計画書'!L$8:L$37,'1-2)計画書'!$B$8:$B$37,$B31)</f>
        <v>0</v>
      </c>
      <c r="P31" s="133">
        <f>SUMIFS('1-2)計画書'!M$8:M$37,'1-2)計画書'!$B$8:$B$37,$B31)</f>
        <v>0</v>
      </c>
    </row>
    <row r="32" spans="1:16" ht="14" x14ac:dyDescent="0.2">
      <c r="A32" s="57">
        <f t="shared" si="0"/>
        <v>25</v>
      </c>
      <c r="B32" s="76"/>
      <c r="C32" s="76"/>
      <c r="D32" s="74"/>
      <c r="E32" s="74"/>
      <c r="F32" s="58">
        <f>D32-E32</f>
        <v>0</v>
      </c>
      <c r="G32" s="58">
        <f t="shared" si="2"/>
        <v>0</v>
      </c>
      <c r="H32" s="58">
        <v>1500000</v>
      </c>
      <c r="I32" s="146"/>
      <c r="J32" s="58">
        <f t="shared" si="3"/>
        <v>0</v>
      </c>
      <c r="K32" s="58">
        <f t="shared" si="4"/>
        <v>0</v>
      </c>
      <c r="M32" s="37">
        <f>VLOOKUP(B32,'1-2)計画書'!A:C,3,0)</f>
        <v>0</v>
      </c>
      <c r="N32" s="133">
        <f>SUMIFS('1-2)計画書'!K$8:K$37,'1-2)計画書'!$B$8:$B$37,$B32)</f>
        <v>0</v>
      </c>
      <c r="O32" s="133">
        <f>SUMIFS('1-2)計画書'!L$8:L$37,'1-2)計画書'!$B$8:$B$37,$B32)</f>
        <v>0</v>
      </c>
      <c r="P32" s="133">
        <f>SUMIFS('1-2)計画書'!M$8:M$37,'1-2)計画書'!$B$8:$B$37,$B32)</f>
        <v>0</v>
      </c>
    </row>
    <row r="33" spans="1:16" ht="14" x14ac:dyDescent="0.2">
      <c r="A33" s="57">
        <f t="shared" si="0"/>
        <v>26</v>
      </c>
      <c r="B33" s="76"/>
      <c r="C33" s="76"/>
      <c r="D33" s="74"/>
      <c r="E33" s="74"/>
      <c r="F33" s="58">
        <f>D33-E33</f>
        <v>0</v>
      </c>
      <c r="G33" s="58">
        <f t="shared" si="2"/>
        <v>0</v>
      </c>
      <c r="H33" s="58">
        <v>1500000</v>
      </c>
      <c r="I33" s="146"/>
      <c r="J33" s="58">
        <f t="shared" si="3"/>
        <v>0</v>
      </c>
      <c r="K33" s="58">
        <f t="shared" si="4"/>
        <v>0</v>
      </c>
      <c r="M33" s="37">
        <f>VLOOKUP(B33,'1-2)計画書'!A:C,3,0)</f>
        <v>0</v>
      </c>
      <c r="N33" s="133">
        <f>SUMIFS('1-2)計画書'!K$8:K$37,'1-2)計画書'!$B$8:$B$37,$B33)</f>
        <v>0</v>
      </c>
      <c r="O33" s="133">
        <f>SUMIFS('1-2)計画書'!L$8:L$37,'1-2)計画書'!$B$8:$B$37,$B33)</f>
        <v>0</v>
      </c>
      <c r="P33" s="133">
        <f>SUMIFS('1-2)計画書'!M$8:M$37,'1-2)計画書'!$B$8:$B$37,$B33)</f>
        <v>0</v>
      </c>
    </row>
    <row r="34" spans="1:16" ht="14" x14ac:dyDescent="0.2">
      <c r="A34" s="57">
        <f t="shared" si="0"/>
        <v>27</v>
      </c>
      <c r="B34" s="76"/>
      <c r="C34" s="76"/>
      <c r="D34" s="74"/>
      <c r="E34" s="74"/>
      <c r="F34" s="58">
        <f>D34-E34</f>
        <v>0</v>
      </c>
      <c r="G34" s="58">
        <f t="shared" si="2"/>
        <v>0</v>
      </c>
      <c r="H34" s="58">
        <v>1500000</v>
      </c>
      <c r="I34" s="146"/>
      <c r="J34" s="58">
        <f t="shared" si="3"/>
        <v>0</v>
      </c>
      <c r="K34" s="58">
        <f t="shared" si="4"/>
        <v>0</v>
      </c>
      <c r="M34" s="37">
        <f>VLOOKUP(B34,'1-2)計画書'!A:C,3,0)</f>
        <v>0</v>
      </c>
      <c r="N34" s="133">
        <f>SUMIFS('1-2)計画書'!K$8:K$37,'1-2)計画書'!$B$8:$B$37,$B34)</f>
        <v>0</v>
      </c>
      <c r="O34" s="133">
        <f>SUMIFS('1-2)計画書'!L$8:L$37,'1-2)計画書'!$B$8:$B$37,$B34)</f>
        <v>0</v>
      </c>
      <c r="P34" s="133">
        <f>SUMIFS('1-2)計画書'!M$8:M$37,'1-2)計画書'!$B$8:$B$37,$B34)</f>
        <v>0</v>
      </c>
    </row>
    <row r="35" spans="1:16" ht="14" x14ac:dyDescent="0.2">
      <c r="A35" s="57">
        <f t="shared" si="0"/>
        <v>28</v>
      </c>
      <c r="B35" s="76"/>
      <c r="C35" s="76"/>
      <c r="D35" s="74"/>
      <c r="E35" s="74"/>
      <c r="F35" s="58">
        <f t="shared" si="1"/>
        <v>0</v>
      </c>
      <c r="G35" s="58">
        <f t="shared" si="2"/>
        <v>0</v>
      </c>
      <c r="H35" s="58">
        <v>1500000</v>
      </c>
      <c r="I35" s="146"/>
      <c r="J35" s="58">
        <f t="shared" si="3"/>
        <v>0</v>
      </c>
      <c r="K35" s="58">
        <f t="shared" si="4"/>
        <v>0</v>
      </c>
      <c r="M35" s="37">
        <f>VLOOKUP(B35,'1-2)計画書'!A:C,3,0)</f>
        <v>0</v>
      </c>
      <c r="N35" s="133">
        <f>SUMIFS('1-2)計画書'!K$8:K$37,'1-2)計画書'!$B$8:$B$37,$B35)</f>
        <v>0</v>
      </c>
      <c r="O35" s="133">
        <f>SUMIFS('1-2)計画書'!L$8:L$37,'1-2)計画書'!$B$8:$B$37,$B35)</f>
        <v>0</v>
      </c>
      <c r="P35" s="133">
        <f>SUMIFS('1-2)計画書'!M$8:M$37,'1-2)計画書'!$B$8:$B$37,$B35)</f>
        <v>0</v>
      </c>
    </row>
    <row r="36" spans="1:16" ht="14" x14ac:dyDescent="0.2">
      <c r="A36" s="57">
        <f t="shared" si="0"/>
        <v>29</v>
      </c>
      <c r="B36" s="76"/>
      <c r="C36" s="76"/>
      <c r="D36" s="74"/>
      <c r="E36" s="74"/>
      <c r="F36" s="58">
        <f t="shared" si="1"/>
        <v>0</v>
      </c>
      <c r="G36" s="58">
        <f t="shared" si="2"/>
        <v>0</v>
      </c>
      <c r="H36" s="58">
        <v>1500000</v>
      </c>
      <c r="I36" s="146"/>
      <c r="J36" s="58">
        <f t="shared" si="3"/>
        <v>0</v>
      </c>
      <c r="K36" s="58">
        <f t="shared" si="4"/>
        <v>0</v>
      </c>
      <c r="M36" s="37">
        <f>VLOOKUP(B36,'1-2)計画書'!A:C,3,0)</f>
        <v>0</v>
      </c>
      <c r="N36" s="133">
        <f>SUMIFS('1-2)計画書'!K$8:K$37,'1-2)計画書'!$B$8:$B$37,$B36)</f>
        <v>0</v>
      </c>
      <c r="O36" s="133">
        <f>SUMIFS('1-2)計画書'!L$8:L$37,'1-2)計画書'!$B$8:$B$37,$B36)</f>
        <v>0</v>
      </c>
      <c r="P36" s="133">
        <f>SUMIFS('1-2)計画書'!M$8:M$37,'1-2)計画書'!$B$8:$B$37,$B36)</f>
        <v>0</v>
      </c>
    </row>
    <row r="37" spans="1:16" ht="14" x14ac:dyDescent="0.2">
      <c r="A37" s="57">
        <f t="shared" si="0"/>
        <v>30</v>
      </c>
      <c r="B37" s="76"/>
      <c r="C37" s="76"/>
      <c r="D37" s="74"/>
      <c r="E37" s="74"/>
      <c r="F37" s="58">
        <f t="shared" si="1"/>
        <v>0</v>
      </c>
      <c r="G37" s="58">
        <f t="shared" si="2"/>
        <v>0</v>
      </c>
      <c r="H37" s="58">
        <v>1500000</v>
      </c>
      <c r="I37" s="146"/>
      <c r="J37" s="58">
        <f t="shared" si="3"/>
        <v>0</v>
      </c>
      <c r="K37" s="58">
        <f t="shared" si="4"/>
        <v>0</v>
      </c>
      <c r="M37" s="37">
        <f>VLOOKUP(B37,'1-2)計画書'!A:C,3,0)</f>
        <v>0</v>
      </c>
      <c r="N37" s="133">
        <f>SUMIFS('1-2)計画書'!K$8:K$37,'1-2)計画書'!$B$8:$B$37,$B37)</f>
        <v>0</v>
      </c>
      <c r="O37" s="133">
        <f>SUMIFS('1-2)計画書'!L$8:L$37,'1-2)計画書'!$B$8:$B$37,$B37)</f>
        <v>0</v>
      </c>
      <c r="P37" s="133">
        <f>SUMIFS('1-2)計画書'!M$8:M$37,'1-2)計画書'!$B$8:$B$37,$B37)</f>
        <v>0</v>
      </c>
    </row>
    <row r="38" spans="1:16" ht="28.5" customHeight="1" x14ac:dyDescent="0.2">
      <c r="A38" s="68"/>
      <c r="B38" s="69"/>
      <c r="C38" s="69"/>
      <c r="D38" s="59">
        <f>SUM(D8:D37)</f>
        <v>0</v>
      </c>
      <c r="E38" s="59">
        <f>SUM(E8:E37)</f>
        <v>0</v>
      </c>
      <c r="F38" s="59">
        <f>SUM(F8:F37)</f>
        <v>0</v>
      </c>
      <c r="G38" s="59">
        <f>SUM(G8:G37)</f>
        <v>0</v>
      </c>
      <c r="H38" s="59"/>
      <c r="I38" s="145"/>
      <c r="J38" s="61">
        <f>SUM(J8:J37)</f>
        <v>0</v>
      </c>
      <c r="K38" s="61">
        <f>SUM(K8:K37)</f>
        <v>0</v>
      </c>
      <c r="M38" s="132"/>
      <c r="N38" s="135">
        <f>SUM(N8:N37)</f>
        <v>0</v>
      </c>
      <c r="O38" s="135">
        <f>SUM(O8:O37)</f>
        <v>0</v>
      </c>
      <c r="P38" s="135">
        <f>SUM(P8:P37)</f>
        <v>0</v>
      </c>
    </row>
    <row r="40" spans="1:16" x14ac:dyDescent="0.2">
      <c r="F40" s="118" t="str">
        <f>IF(F38&lt;&gt;'1-2)計画書'!L38,"↑事業実施計画書の補助対象経費の計と一致しません！","")</f>
        <v/>
      </c>
    </row>
    <row r="41" spans="1:16" ht="14" x14ac:dyDescent="0.2">
      <c r="A41" s="65"/>
    </row>
    <row r="42" spans="1:16" ht="74.25" customHeight="1" x14ac:dyDescent="0.2">
      <c r="A42" s="63" t="s">
        <v>44</v>
      </c>
      <c r="B42" s="55" t="s">
        <v>58</v>
      </c>
      <c r="C42" s="55" t="s">
        <v>59</v>
      </c>
      <c r="D42" s="56" t="s">
        <v>60</v>
      </c>
      <c r="E42" s="56" t="s">
        <v>61</v>
      </c>
      <c r="F42" s="56" t="s">
        <v>116</v>
      </c>
      <c r="G42" s="56" t="s">
        <v>118</v>
      </c>
      <c r="H42" s="56" t="s">
        <v>414</v>
      </c>
      <c r="I42" s="56" t="s">
        <v>415</v>
      </c>
      <c r="J42" s="56" t="s">
        <v>84</v>
      </c>
      <c r="K42" s="64" t="s">
        <v>296</v>
      </c>
    </row>
    <row r="43" spans="1:16" ht="20.25" customHeight="1" x14ac:dyDescent="0.2">
      <c r="A43" s="57" t="s">
        <v>63</v>
      </c>
      <c r="B43" s="77" t="s">
        <v>405</v>
      </c>
      <c r="C43" s="77" t="s">
        <v>65</v>
      </c>
      <c r="D43" s="58">
        <v>1320000</v>
      </c>
      <c r="E43" s="58">
        <v>0</v>
      </c>
      <c r="F43" s="58">
        <v>1200000</v>
      </c>
      <c r="G43" s="58">
        <f>ROUNDDOWN(F43*1/2,0)</f>
        <v>600000</v>
      </c>
      <c r="H43" s="58">
        <v>1500000</v>
      </c>
      <c r="I43" s="58">
        <v>500000</v>
      </c>
      <c r="J43" s="58">
        <f>MIN(G43,H43+I43)</f>
        <v>600000</v>
      </c>
      <c r="K43" s="58">
        <f>ROUNDDOWN(J43,-3)</f>
        <v>600000</v>
      </c>
    </row>
    <row r="46" spans="1:16" x14ac:dyDescent="0.2">
      <c r="E46" s="37" t="s">
        <v>85</v>
      </c>
    </row>
    <row r="47" spans="1:16" x14ac:dyDescent="0.2">
      <c r="C47" s="151" t="s">
        <v>83</v>
      </c>
      <c r="D47" s="37" t="s">
        <v>78</v>
      </c>
      <c r="E47" s="37">
        <v>2000000</v>
      </c>
    </row>
    <row r="48" spans="1:16" x14ac:dyDescent="0.2">
      <c r="C48" s="151" t="s">
        <v>66</v>
      </c>
      <c r="D48" s="37" t="s">
        <v>79</v>
      </c>
      <c r="E48" s="37">
        <v>1000000</v>
      </c>
    </row>
    <row r="49" spans="3:5" x14ac:dyDescent="0.2">
      <c r="C49" s="151" t="s">
        <v>67</v>
      </c>
      <c r="D49" s="37" t="s">
        <v>80</v>
      </c>
      <c r="E49" s="37">
        <v>500000</v>
      </c>
    </row>
    <row r="50" spans="3:5" x14ac:dyDescent="0.2">
      <c r="C50" s="151" t="s">
        <v>64</v>
      </c>
      <c r="D50" s="37" t="s">
        <v>81</v>
      </c>
      <c r="E50" s="37">
        <v>2000000</v>
      </c>
    </row>
    <row r="51" spans="3:5" x14ac:dyDescent="0.2">
      <c r="C51" s="151" t="s">
        <v>68</v>
      </c>
      <c r="D51" s="37" t="s">
        <v>79</v>
      </c>
      <c r="E51" s="37">
        <v>1000000</v>
      </c>
    </row>
    <row r="52" spans="3:5" x14ac:dyDescent="0.2">
      <c r="C52" s="151" t="s">
        <v>69</v>
      </c>
      <c r="D52" s="37" t="s">
        <v>80</v>
      </c>
      <c r="E52" s="37">
        <v>500000</v>
      </c>
    </row>
    <row r="53" spans="3:5" x14ac:dyDescent="0.2">
      <c r="C53" s="151" t="s">
        <v>76</v>
      </c>
      <c r="D53" s="37" t="s">
        <v>81</v>
      </c>
      <c r="E53" s="37">
        <v>2000000</v>
      </c>
    </row>
    <row r="54" spans="3:5" x14ac:dyDescent="0.2">
      <c r="C54" s="151" t="s">
        <v>70</v>
      </c>
      <c r="D54" s="37" t="s">
        <v>81</v>
      </c>
      <c r="E54" s="37">
        <v>2000000</v>
      </c>
    </row>
    <row r="55" spans="3:5" x14ac:dyDescent="0.2">
      <c r="C55" s="151" t="s">
        <v>71</v>
      </c>
      <c r="D55" s="37" t="s">
        <v>79</v>
      </c>
      <c r="E55" s="37">
        <v>1000000</v>
      </c>
    </row>
    <row r="56" spans="3:5" x14ac:dyDescent="0.2">
      <c r="C56" s="151" t="s">
        <v>72</v>
      </c>
      <c r="D56" s="37" t="s">
        <v>80</v>
      </c>
      <c r="E56" s="37">
        <v>500000</v>
      </c>
    </row>
    <row r="57" spans="3:5" x14ac:dyDescent="0.2">
      <c r="C57" s="151" t="s">
        <v>73</v>
      </c>
      <c r="D57" s="37" t="s">
        <v>80</v>
      </c>
      <c r="E57" s="37">
        <v>500000</v>
      </c>
    </row>
    <row r="58" spans="3:5" x14ac:dyDescent="0.2">
      <c r="C58" s="151" t="s">
        <v>74</v>
      </c>
      <c r="D58" s="37" t="s">
        <v>80</v>
      </c>
      <c r="E58" s="37">
        <v>500000</v>
      </c>
    </row>
    <row r="59" spans="3:5" x14ac:dyDescent="0.2">
      <c r="C59" s="151" t="s">
        <v>75</v>
      </c>
      <c r="D59" s="37" t="s">
        <v>79</v>
      </c>
      <c r="E59" s="37">
        <v>1000000</v>
      </c>
    </row>
    <row r="60" spans="3:5" x14ac:dyDescent="0.2">
      <c r="C60" s="151" t="s">
        <v>77</v>
      </c>
      <c r="D60" s="37" t="s">
        <v>82</v>
      </c>
      <c r="E60" s="37">
        <v>1500000</v>
      </c>
    </row>
  </sheetData>
  <sheetProtection selectLockedCells="1" selectUnlockedCells="1"/>
  <mergeCells count="12">
    <mergeCell ref="A6:A7"/>
    <mergeCell ref="B6:B7"/>
    <mergeCell ref="C6:C7"/>
    <mergeCell ref="D6:D7"/>
    <mergeCell ref="E6:E7"/>
    <mergeCell ref="K6:K7"/>
    <mergeCell ref="H4:K4"/>
    <mergeCell ref="F6:F7"/>
    <mergeCell ref="G6:G7"/>
    <mergeCell ref="H6:H7"/>
    <mergeCell ref="I6:I7"/>
    <mergeCell ref="J6:J7"/>
  </mergeCells>
  <phoneticPr fontId="4"/>
  <pageMargins left="0.70866141732283472" right="0.70866141732283472" top="0.74803149606299213" bottom="0.74803149606299213" header="0.31496062992125984" footer="0.31496062992125984"/>
  <pageSetup paperSize="9" scale="63" firstPageNumber="0"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N73"/>
  <sheetViews>
    <sheetView showZeros="0" view="pageBreakPreview" zoomScale="70" zoomScaleNormal="85" zoomScaleSheetLayoutView="70" workbookViewId="0">
      <selection activeCell="V10" sqref="V10:AF10"/>
    </sheetView>
  </sheetViews>
  <sheetFormatPr defaultColWidth="8.90625" defaultRowHeight="13" x14ac:dyDescent="0.2"/>
  <cols>
    <col min="1" max="1" width="5.1796875" style="37" customWidth="1"/>
    <col min="2" max="2" width="41.1796875" style="37" customWidth="1"/>
    <col min="3" max="3" width="23.90625" style="37" customWidth="1"/>
    <col min="4" max="4" width="24.36328125" style="37" customWidth="1"/>
    <col min="5" max="5" width="10" style="37" customWidth="1"/>
    <col min="6" max="6" width="8.08984375" style="37" customWidth="1"/>
    <col min="7" max="7" width="8.453125" style="37" customWidth="1"/>
    <col min="8" max="8" width="38.81640625" style="37" customWidth="1"/>
    <col min="9" max="9" width="14.90625" style="37" customWidth="1"/>
    <col min="10" max="10" width="19.6328125" style="37" customWidth="1"/>
    <col min="11" max="13" width="18.6328125" style="37" customWidth="1"/>
    <col min="14" max="14" width="23.90625" style="37" customWidth="1"/>
    <col min="15" max="258" width="8.90625" style="37"/>
    <col min="259" max="259" width="6.08984375" style="37" customWidth="1"/>
    <col min="260" max="260" width="14.1796875" style="37" customWidth="1"/>
    <col min="261" max="261" width="48.08984375" style="37" customWidth="1"/>
    <col min="262" max="262" width="28.36328125" style="37" customWidth="1"/>
    <col min="263" max="263" width="27.08984375" style="37" customWidth="1"/>
    <col min="264" max="265" width="17.08984375" style="37" customWidth="1"/>
    <col min="266" max="266" width="17.1796875" style="37" customWidth="1"/>
    <col min="267" max="270" width="17.08984375" style="37" customWidth="1"/>
    <col min="271" max="514" width="8.90625" style="37"/>
    <col min="515" max="515" width="6.08984375" style="37" customWidth="1"/>
    <col min="516" max="516" width="14.1796875" style="37" customWidth="1"/>
    <col min="517" max="517" width="48.08984375" style="37" customWidth="1"/>
    <col min="518" max="518" width="28.36328125" style="37" customWidth="1"/>
    <col min="519" max="519" width="27.08984375" style="37" customWidth="1"/>
    <col min="520" max="521" width="17.08984375" style="37" customWidth="1"/>
    <col min="522" max="522" width="17.1796875" style="37" customWidth="1"/>
    <col min="523" max="526" width="17.08984375" style="37" customWidth="1"/>
    <col min="527" max="770" width="8.90625" style="37"/>
    <col min="771" max="771" width="6.08984375" style="37" customWidth="1"/>
    <col min="772" max="772" width="14.1796875" style="37" customWidth="1"/>
    <col min="773" max="773" width="48.08984375" style="37" customWidth="1"/>
    <col min="774" max="774" width="28.36328125" style="37" customWidth="1"/>
    <col min="775" max="775" width="27.08984375" style="37" customWidth="1"/>
    <col min="776" max="777" width="17.08984375" style="37" customWidth="1"/>
    <col min="778" max="778" width="17.1796875" style="37" customWidth="1"/>
    <col min="779" max="782" width="17.08984375" style="37" customWidth="1"/>
    <col min="783" max="1026" width="8.90625" style="37"/>
    <col min="1027" max="1027" width="6.08984375" style="37" customWidth="1"/>
    <col min="1028" max="1028" width="14.1796875" style="37" customWidth="1"/>
    <col min="1029" max="1029" width="48.08984375" style="37" customWidth="1"/>
    <col min="1030" max="1030" width="28.36328125" style="37" customWidth="1"/>
    <col min="1031" max="1031" width="27.08984375" style="37" customWidth="1"/>
    <col min="1032" max="1033" width="17.08984375" style="37" customWidth="1"/>
    <col min="1034" max="1034" width="17.1796875" style="37" customWidth="1"/>
    <col min="1035" max="1038" width="17.08984375" style="37" customWidth="1"/>
    <col min="1039" max="1282" width="8.90625" style="37"/>
    <col min="1283" max="1283" width="6.08984375" style="37" customWidth="1"/>
    <col min="1284" max="1284" width="14.1796875" style="37" customWidth="1"/>
    <col min="1285" max="1285" width="48.08984375" style="37" customWidth="1"/>
    <col min="1286" max="1286" width="28.36328125" style="37" customWidth="1"/>
    <col min="1287" max="1287" width="27.08984375" style="37" customWidth="1"/>
    <col min="1288" max="1289" width="17.08984375" style="37" customWidth="1"/>
    <col min="1290" max="1290" width="17.1796875" style="37" customWidth="1"/>
    <col min="1291" max="1294" width="17.08984375" style="37" customWidth="1"/>
    <col min="1295" max="1538" width="8.90625" style="37"/>
    <col min="1539" max="1539" width="6.08984375" style="37" customWidth="1"/>
    <col min="1540" max="1540" width="14.1796875" style="37" customWidth="1"/>
    <col min="1541" max="1541" width="48.08984375" style="37" customWidth="1"/>
    <col min="1542" max="1542" width="28.36328125" style="37" customWidth="1"/>
    <col min="1543" max="1543" width="27.08984375" style="37" customWidth="1"/>
    <col min="1544" max="1545" width="17.08984375" style="37" customWidth="1"/>
    <col min="1546" max="1546" width="17.1796875" style="37" customWidth="1"/>
    <col min="1547" max="1550" width="17.08984375" style="37" customWidth="1"/>
    <col min="1551" max="1794" width="8.90625" style="37"/>
    <col min="1795" max="1795" width="6.08984375" style="37" customWidth="1"/>
    <col min="1796" max="1796" width="14.1796875" style="37" customWidth="1"/>
    <col min="1797" max="1797" width="48.08984375" style="37" customWidth="1"/>
    <col min="1798" max="1798" width="28.36328125" style="37" customWidth="1"/>
    <col min="1799" max="1799" width="27.08984375" style="37" customWidth="1"/>
    <col min="1800" max="1801" width="17.08984375" style="37" customWidth="1"/>
    <col min="1802" max="1802" width="17.1796875" style="37" customWidth="1"/>
    <col min="1803" max="1806" width="17.08984375" style="37" customWidth="1"/>
    <col min="1807" max="2050" width="8.90625" style="37"/>
    <col min="2051" max="2051" width="6.08984375" style="37" customWidth="1"/>
    <col min="2052" max="2052" width="14.1796875" style="37" customWidth="1"/>
    <col min="2053" max="2053" width="48.08984375" style="37" customWidth="1"/>
    <col min="2054" max="2054" width="28.36328125" style="37" customWidth="1"/>
    <col min="2055" max="2055" width="27.08984375" style="37" customWidth="1"/>
    <col min="2056" max="2057" width="17.08984375" style="37" customWidth="1"/>
    <col min="2058" max="2058" width="17.1796875" style="37" customWidth="1"/>
    <col min="2059" max="2062" width="17.08984375" style="37" customWidth="1"/>
    <col min="2063" max="2306" width="8.90625" style="37"/>
    <col min="2307" max="2307" width="6.08984375" style="37" customWidth="1"/>
    <col min="2308" max="2308" width="14.1796875" style="37" customWidth="1"/>
    <col min="2309" max="2309" width="48.08984375" style="37" customWidth="1"/>
    <col min="2310" max="2310" width="28.36328125" style="37" customWidth="1"/>
    <col min="2311" max="2311" width="27.08984375" style="37" customWidth="1"/>
    <col min="2312" max="2313" width="17.08984375" style="37" customWidth="1"/>
    <col min="2314" max="2314" width="17.1796875" style="37" customWidth="1"/>
    <col min="2315" max="2318" width="17.08984375" style="37" customWidth="1"/>
    <col min="2319" max="2562" width="8.90625" style="37"/>
    <col min="2563" max="2563" width="6.08984375" style="37" customWidth="1"/>
    <col min="2564" max="2564" width="14.1796875" style="37" customWidth="1"/>
    <col min="2565" max="2565" width="48.08984375" style="37" customWidth="1"/>
    <col min="2566" max="2566" width="28.36328125" style="37" customWidth="1"/>
    <col min="2567" max="2567" width="27.08984375" style="37" customWidth="1"/>
    <col min="2568" max="2569" width="17.08984375" style="37" customWidth="1"/>
    <col min="2570" max="2570" width="17.1796875" style="37" customWidth="1"/>
    <col min="2571" max="2574" width="17.08984375" style="37" customWidth="1"/>
    <col min="2575" max="2818" width="8.90625" style="37"/>
    <col min="2819" max="2819" width="6.08984375" style="37" customWidth="1"/>
    <col min="2820" max="2820" width="14.1796875" style="37" customWidth="1"/>
    <col min="2821" max="2821" width="48.08984375" style="37" customWidth="1"/>
    <col min="2822" max="2822" width="28.36328125" style="37" customWidth="1"/>
    <col min="2823" max="2823" width="27.08984375" style="37" customWidth="1"/>
    <col min="2824" max="2825" width="17.08984375" style="37" customWidth="1"/>
    <col min="2826" max="2826" width="17.1796875" style="37" customWidth="1"/>
    <col min="2827" max="2830" width="17.08984375" style="37" customWidth="1"/>
    <col min="2831" max="3074" width="8.90625" style="37"/>
    <col min="3075" max="3075" width="6.08984375" style="37" customWidth="1"/>
    <col min="3076" max="3076" width="14.1796875" style="37" customWidth="1"/>
    <col min="3077" max="3077" width="48.08984375" style="37" customWidth="1"/>
    <col min="3078" max="3078" width="28.36328125" style="37" customWidth="1"/>
    <col min="3079" max="3079" width="27.08984375" style="37" customWidth="1"/>
    <col min="3080" max="3081" width="17.08984375" style="37" customWidth="1"/>
    <col min="3082" max="3082" width="17.1796875" style="37" customWidth="1"/>
    <col min="3083" max="3086" width="17.08984375" style="37" customWidth="1"/>
    <col min="3087" max="3330" width="8.90625" style="37"/>
    <col min="3331" max="3331" width="6.08984375" style="37" customWidth="1"/>
    <col min="3332" max="3332" width="14.1796875" style="37" customWidth="1"/>
    <col min="3333" max="3333" width="48.08984375" style="37" customWidth="1"/>
    <col min="3334" max="3334" width="28.36328125" style="37" customWidth="1"/>
    <col min="3335" max="3335" width="27.08984375" style="37" customWidth="1"/>
    <col min="3336" max="3337" width="17.08984375" style="37" customWidth="1"/>
    <col min="3338" max="3338" width="17.1796875" style="37" customWidth="1"/>
    <col min="3339" max="3342" width="17.08984375" style="37" customWidth="1"/>
    <col min="3343" max="3586" width="8.90625" style="37"/>
    <col min="3587" max="3587" width="6.08984375" style="37" customWidth="1"/>
    <col min="3588" max="3588" width="14.1796875" style="37" customWidth="1"/>
    <col min="3589" max="3589" width="48.08984375" style="37" customWidth="1"/>
    <col min="3590" max="3590" width="28.36328125" style="37" customWidth="1"/>
    <col min="3591" max="3591" width="27.08984375" style="37" customWidth="1"/>
    <col min="3592" max="3593" width="17.08984375" style="37" customWidth="1"/>
    <col min="3594" max="3594" width="17.1796875" style="37" customWidth="1"/>
    <col min="3595" max="3598" width="17.08984375" style="37" customWidth="1"/>
    <col min="3599" max="3842" width="8.90625" style="37"/>
    <col min="3843" max="3843" width="6.08984375" style="37" customWidth="1"/>
    <col min="3844" max="3844" width="14.1796875" style="37" customWidth="1"/>
    <col min="3845" max="3845" width="48.08984375" style="37" customWidth="1"/>
    <col min="3846" max="3846" width="28.36328125" style="37" customWidth="1"/>
    <col min="3847" max="3847" width="27.08984375" style="37" customWidth="1"/>
    <col min="3848" max="3849" width="17.08984375" style="37" customWidth="1"/>
    <col min="3850" max="3850" width="17.1796875" style="37" customWidth="1"/>
    <col min="3851" max="3854" width="17.08984375" style="37" customWidth="1"/>
    <col min="3855" max="4098" width="8.90625" style="37"/>
    <col min="4099" max="4099" width="6.08984375" style="37" customWidth="1"/>
    <col min="4100" max="4100" width="14.1796875" style="37" customWidth="1"/>
    <col min="4101" max="4101" width="48.08984375" style="37" customWidth="1"/>
    <col min="4102" max="4102" width="28.36328125" style="37" customWidth="1"/>
    <col min="4103" max="4103" width="27.08984375" style="37" customWidth="1"/>
    <col min="4104" max="4105" width="17.08984375" style="37" customWidth="1"/>
    <col min="4106" max="4106" width="17.1796875" style="37" customWidth="1"/>
    <col min="4107" max="4110" width="17.08984375" style="37" customWidth="1"/>
    <col min="4111" max="4354" width="8.90625" style="37"/>
    <col min="4355" max="4355" width="6.08984375" style="37" customWidth="1"/>
    <col min="4356" max="4356" width="14.1796875" style="37" customWidth="1"/>
    <col min="4357" max="4357" width="48.08984375" style="37" customWidth="1"/>
    <col min="4358" max="4358" width="28.36328125" style="37" customWidth="1"/>
    <col min="4359" max="4359" width="27.08984375" style="37" customWidth="1"/>
    <col min="4360" max="4361" width="17.08984375" style="37" customWidth="1"/>
    <col min="4362" max="4362" width="17.1796875" style="37" customWidth="1"/>
    <col min="4363" max="4366" width="17.08984375" style="37" customWidth="1"/>
    <col min="4367" max="4610" width="8.90625" style="37"/>
    <col min="4611" max="4611" width="6.08984375" style="37" customWidth="1"/>
    <col min="4612" max="4612" width="14.1796875" style="37" customWidth="1"/>
    <col min="4613" max="4613" width="48.08984375" style="37" customWidth="1"/>
    <col min="4614" max="4614" width="28.36328125" style="37" customWidth="1"/>
    <col min="4615" max="4615" width="27.08984375" style="37" customWidth="1"/>
    <col min="4616" max="4617" width="17.08984375" style="37" customWidth="1"/>
    <col min="4618" max="4618" width="17.1796875" style="37" customWidth="1"/>
    <col min="4619" max="4622" width="17.08984375" style="37" customWidth="1"/>
    <col min="4623" max="4866" width="8.90625" style="37"/>
    <col min="4867" max="4867" width="6.08984375" style="37" customWidth="1"/>
    <col min="4868" max="4868" width="14.1796875" style="37" customWidth="1"/>
    <col min="4869" max="4869" width="48.08984375" style="37" customWidth="1"/>
    <col min="4870" max="4870" width="28.36328125" style="37" customWidth="1"/>
    <col min="4871" max="4871" width="27.08984375" style="37" customWidth="1"/>
    <col min="4872" max="4873" width="17.08984375" style="37" customWidth="1"/>
    <col min="4874" max="4874" width="17.1796875" style="37" customWidth="1"/>
    <col min="4875" max="4878" width="17.08984375" style="37" customWidth="1"/>
    <col min="4879" max="5122" width="8.90625" style="37"/>
    <col min="5123" max="5123" width="6.08984375" style="37" customWidth="1"/>
    <col min="5124" max="5124" width="14.1796875" style="37" customWidth="1"/>
    <col min="5125" max="5125" width="48.08984375" style="37" customWidth="1"/>
    <col min="5126" max="5126" width="28.36328125" style="37" customWidth="1"/>
    <col min="5127" max="5127" width="27.08984375" style="37" customWidth="1"/>
    <col min="5128" max="5129" width="17.08984375" style="37" customWidth="1"/>
    <col min="5130" max="5130" width="17.1796875" style="37" customWidth="1"/>
    <col min="5131" max="5134" width="17.08984375" style="37" customWidth="1"/>
    <col min="5135" max="5378" width="8.90625" style="37"/>
    <col min="5379" max="5379" width="6.08984375" style="37" customWidth="1"/>
    <col min="5380" max="5380" width="14.1796875" style="37" customWidth="1"/>
    <col min="5381" max="5381" width="48.08984375" style="37" customWidth="1"/>
    <col min="5382" max="5382" width="28.36328125" style="37" customWidth="1"/>
    <col min="5383" max="5383" width="27.08984375" style="37" customWidth="1"/>
    <col min="5384" max="5385" width="17.08984375" style="37" customWidth="1"/>
    <col min="5386" max="5386" width="17.1796875" style="37" customWidth="1"/>
    <col min="5387" max="5390" width="17.08984375" style="37" customWidth="1"/>
    <col min="5391" max="5634" width="8.90625" style="37"/>
    <col min="5635" max="5635" width="6.08984375" style="37" customWidth="1"/>
    <col min="5636" max="5636" width="14.1796875" style="37" customWidth="1"/>
    <col min="5637" max="5637" width="48.08984375" style="37" customWidth="1"/>
    <col min="5638" max="5638" width="28.36328125" style="37" customWidth="1"/>
    <col min="5639" max="5639" width="27.08984375" style="37" customWidth="1"/>
    <col min="5640" max="5641" width="17.08984375" style="37" customWidth="1"/>
    <col min="5642" max="5642" width="17.1796875" style="37" customWidth="1"/>
    <col min="5643" max="5646" width="17.08984375" style="37" customWidth="1"/>
    <col min="5647" max="5890" width="8.90625" style="37"/>
    <col min="5891" max="5891" width="6.08984375" style="37" customWidth="1"/>
    <col min="5892" max="5892" width="14.1796875" style="37" customWidth="1"/>
    <col min="5893" max="5893" width="48.08984375" style="37" customWidth="1"/>
    <col min="5894" max="5894" width="28.36328125" style="37" customWidth="1"/>
    <col min="5895" max="5895" width="27.08984375" style="37" customWidth="1"/>
    <col min="5896" max="5897" width="17.08984375" style="37" customWidth="1"/>
    <col min="5898" max="5898" width="17.1796875" style="37" customWidth="1"/>
    <col min="5899" max="5902" width="17.08984375" style="37" customWidth="1"/>
    <col min="5903" max="6146" width="8.90625" style="37"/>
    <col min="6147" max="6147" width="6.08984375" style="37" customWidth="1"/>
    <col min="6148" max="6148" width="14.1796875" style="37" customWidth="1"/>
    <col min="6149" max="6149" width="48.08984375" style="37" customWidth="1"/>
    <col min="6150" max="6150" width="28.36328125" style="37" customWidth="1"/>
    <col min="6151" max="6151" width="27.08984375" style="37" customWidth="1"/>
    <col min="6152" max="6153" width="17.08984375" style="37" customWidth="1"/>
    <col min="6154" max="6154" width="17.1796875" style="37" customWidth="1"/>
    <col min="6155" max="6158" width="17.08984375" style="37" customWidth="1"/>
    <col min="6159" max="6402" width="8.90625" style="37"/>
    <col min="6403" max="6403" width="6.08984375" style="37" customWidth="1"/>
    <col min="6404" max="6404" width="14.1796875" style="37" customWidth="1"/>
    <col min="6405" max="6405" width="48.08984375" style="37" customWidth="1"/>
    <col min="6406" max="6406" width="28.36328125" style="37" customWidth="1"/>
    <col min="6407" max="6407" width="27.08984375" style="37" customWidth="1"/>
    <col min="6408" max="6409" width="17.08984375" style="37" customWidth="1"/>
    <col min="6410" max="6410" width="17.1796875" style="37" customWidth="1"/>
    <col min="6411" max="6414" width="17.08984375" style="37" customWidth="1"/>
    <col min="6415" max="6658" width="8.90625" style="37"/>
    <col min="6659" max="6659" width="6.08984375" style="37" customWidth="1"/>
    <col min="6660" max="6660" width="14.1796875" style="37" customWidth="1"/>
    <col min="6661" max="6661" width="48.08984375" style="37" customWidth="1"/>
    <col min="6662" max="6662" width="28.36328125" style="37" customWidth="1"/>
    <col min="6663" max="6663" width="27.08984375" style="37" customWidth="1"/>
    <col min="6664" max="6665" width="17.08984375" style="37" customWidth="1"/>
    <col min="6666" max="6666" width="17.1796875" style="37" customWidth="1"/>
    <col min="6667" max="6670" width="17.08984375" style="37" customWidth="1"/>
    <col min="6671" max="6914" width="8.90625" style="37"/>
    <col min="6915" max="6915" width="6.08984375" style="37" customWidth="1"/>
    <col min="6916" max="6916" width="14.1796875" style="37" customWidth="1"/>
    <col min="6917" max="6917" width="48.08984375" style="37" customWidth="1"/>
    <col min="6918" max="6918" width="28.36328125" style="37" customWidth="1"/>
    <col min="6919" max="6919" width="27.08984375" style="37" customWidth="1"/>
    <col min="6920" max="6921" width="17.08984375" style="37" customWidth="1"/>
    <col min="6922" max="6922" width="17.1796875" style="37" customWidth="1"/>
    <col min="6923" max="6926" width="17.08984375" style="37" customWidth="1"/>
    <col min="6927" max="7170" width="8.90625" style="37"/>
    <col min="7171" max="7171" width="6.08984375" style="37" customWidth="1"/>
    <col min="7172" max="7172" width="14.1796875" style="37" customWidth="1"/>
    <col min="7173" max="7173" width="48.08984375" style="37" customWidth="1"/>
    <col min="7174" max="7174" width="28.36328125" style="37" customWidth="1"/>
    <col min="7175" max="7175" width="27.08984375" style="37" customWidth="1"/>
    <col min="7176" max="7177" width="17.08984375" style="37" customWidth="1"/>
    <col min="7178" max="7178" width="17.1796875" style="37" customWidth="1"/>
    <col min="7179" max="7182" width="17.08984375" style="37" customWidth="1"/>
    <col min="7183" max="7426" width="8.90625" style="37"/>
    <col min="7427" max="7427" width="6.08984375" style="37" customWidth="1"/>
    <col min="7428" max="7428" width="14.1796875" style="37" customWidth="1"/>
    <col min="7429" max="7429" width="48.08984375" style="37" customWidth="1"/>
    <col min="7430" max="7430" width="28.36328125" style="37" customWidth="1"/>
    <col min="7431" max="7431" width="27.08984375" style="37" customWidth="1"/>
    <col min="7432" max="7433" width="17.08984375" style="37" customWidth="1"/>
    <col min="7434" max="7434" width="17.1796875" style="37" customWidth="1"/>
    <col min="7435" max="7438" width="17.08984375" style="37" customWidth="1"/>
    <col min="7439" max="7682" width="8.90625" style="37"/>
    <col min="7683" max="7683" width="6.08984375" style="37" customWidth="1"/>
    <col min="7684" max="7684" width="14.1796875" style="37" customWidth="1"/>
    <col min="7685" max="7685" width="48.08984375" style="37" customWidth="1"/>
    <col min="7686" max="7686" width="28.36328125" style="37" customWidth="1"/>
    <col min="7687" max="7687" width="27.08984375" style="37" customWidth="1"/>
    <col min="7688" max="7689" width="17.08984375" style="37" customWidth="1"/>
    <col min="7690" max="7690" width="17.1796875" style="37" customWidth="1"/>
    <col min="7691" max="7694" width="17.08984375" style="37" customWidth="1"/>
    <col min="7695" max="7938" width="8.90625" style="37"/>
    <col min="7939" max="7939" width="6.08984375" style="37" customWidth="1"/>
    <col min="7940" max="7940" width="14.1796875" style="37" customWidth="1"/>
    <col min="7941" max="7941" width="48.08984375" style="37" customWidth="1"/>
    <col min="7942" max="7942" width="28.36328125" style="37" customWidth="1"/>
    <col min="7943" max="7943" width="27.08984375" style="37" customWidth="1"/>
    <col min="7944" max="7945" width="17.08984375" style="37" customWidth="1"/>
    <col min="7946" max="7946" width="17.1796875" style="37" customWidth="1"/>
    <col min="7947" max="7950" width="17.08984375" style="37" customWidth="1"/>
    <col min="7951" max="8194" width="8.90625" style="37"/>
    <col min="8195" max="8195" width="6.08984375" style="37" customWidth="1"/>
    <col min="8196" max="8196" width="14.1796875" style="37" customWidth="1"/>
    <col min="8197" max="8197" width="48.08984375" style="37" customWidth="1"/>
    <col min="8198" max="8198" width="28.36328125" style="37" customWidth="1"/>
    <col min="8199" max="8199" width="27.08984375" style="37" customWidth="1"/>
    <col min="8200" max="8201" width="17.08984375" style="37" customWidth="1"/>
    <col min="8202" max="8202" width="17.1796875" style="37" customWidth="1"/>
    <col min="8203" max="8206" width="17.08984375" style="37" customWidth="1"/>
    <col min="8207" max="8450" width="8.90625" style="37"/>
    <col min="8451" max="8451" width="6.08984375" style="37" customWidth="1"/>
    <col min="8452" max="8452" width="14.1796875" style="37" customWidth="1"/>
    <col min="8453" max="8453" width="48.08984375" style="37" customWidth="1"/>
    <col min="8454" max="8454" width="28.36328125" style="37" customWidth="1"/>
    <col min="8455" max="8455" width="27.08984375" style="37" customWidth="1"/>
    <col min="8456" max="8457" width="17.08984375" style="37" customWidth="1"/>
    <col min="8458" max="8458" width="17.1796875" style="37" customWidth="1"/>
    <col min="8459" max="8462" width="17.08984375" style="37" customWidth="1"/>
    <col min="8463" max="8706" width="8.90625" style="37"/>
    <col min="8707" max="8707" width="6.08984375" style="37" customWidth="1"/>
    <col min="8708" max="8708" width="14.1796875" style="37" customWidth="1"/>
    <col min="8709" max="8709" width="48.08984375" style="37" customWidth="1"/>
    <col min="8710" max="8710" width="28.36328125" style="37" customWidth="1"/>
    <col min="8711" max="8711" width="27.08984375" style="37" customWidth="1"/>
    <col min="8712" max="8713" width="17.08984375" style="37" customWidth="1"/>
    <col min="8714" max="8714" width="17.1796875" style="37" customWidth="1"/>
    <col min="8715" max="8718" width="17.08984375" style="37" customWidth="1"/>
    <col min="8719" max="8962" width="8.90625" style="37"/>
    <col min="8963" max="8963" width="6.08984375" style="37" customWidth="1"/>
    <col min="8964" max="8964" width="14.1796875" style="37" customWidth="1"/>
    <col min="8965" max="8965" width="48.08984375" style="37" customWidth="1"/>
    <col min="8966" max="8966" width="28.36328125" style="37" customWidth="1"/>
    <col min="8967" max="8967" width="27.08984375" style="37" customWidth="1"/>
    <col min="8968" max="8969" width="17.08984375" style="37" customWidth="1"/>
    <col min="8970" max="8970" width="17.1796875" style="37" customWidth="1"/>
    <col min="8971" max="8974" width="17.08984375" style="37" customWidth="1"/>
    <col min="8975" max="9218" width="8.90625" style="37"/>
    <col min="9219" max="9219" width="6.08984375" style="37" customWidth="1"/>
    <col min="9220" max="9220" width="14.1796875" style="37" customWidth="1"/>
    <col min="9221" max="9221" width="48.08984375" style="37" customWidth="1"/>
    <col min="9222" max="9222" width="28.36328125" style="37" customWidth="1"/>
    <col min="9223" max="9223" width="27.08984375" style="37" customWidth="1"/>
    <col min="9224" max="9225" width="17.08984375" style="37" customWidth="1"/>
    <col min="9226" max="9226" width="17.1796875" style="37" customWidth="1"/>
    <col min="9227" max="9230" width="17.08984375" style="37" customWidth="1"/>
    <col min="9231" max="9474" width="8.90625" style="37"/>
    <col min="9475" max="9475" width="6.08984375" style="37" customWidth="1"/>
    <col min="9476" max="9476" width="14.1796875" style="37" customWidth="1"/>
    <col min="9477" max="9477" width="48.08984375" style="37" customWidth="1"/>
    <col min="9478" max="9478" width="28.36328125" style="37" customWidth="1"/>
    <col min="9479" max="9479" width="27.08984375" style="37" customWidth="1"/>
    <col min="9480" max="9481" width="17.08984375" style="37" customWidth="1"/>
    <col min="9482" max="9482" width="17.1796875" style="37" customWidth="1"/>
    <col min="9483" max="9486" width="17.08984375" style="37" customWidth="1"/>
    <col min="9487" max="9730" width="8.90625" style="37"/>
    <col min="9731" max="9731" width="6.08984375" style="37" customWidth="1"/>
    <col min="9732" max="9732" width="14.1796875" style="37" customWidth="1"/>
    <col min="9733" max="9733" width="48.08984375" style="37" customWidth="1"/>
    <col min="9734" max="9734" width="28.36328125" style="37" customWidth="1"/>
    <col min="9735" max="9735" width="27.08984375" style="37" customWidth="1"/>
    <col min="9736" max="9737" width="17.08984375" style="37" customWidth="1"/>
    <col min="9738" max="9738" width="17.1796875" style="37" customWidth="1"/>
    <col min="9739" max="9742" width="17.08984375" style="37" customWidth="1"/>
    <col min="9743" max="9986" width="8.90625" style="37"/>
    <col min="9987" max="9987" width="6.08984375" style="37" customWidth="1"/>
    <col min="9988" max="9988" width="14.1796875" style="37" customWidth="1"/>
    <col min="9989" max="9989" width="48.08984375" style="37" customWidth="1"/>
    <col min="9990" max="9990" width="28.36328125" style="37" customWidth="1"/>
    <col min="9991" max="9991" width="27.08984375" style="37" customWidth="1"/>
    <col min="9992" max="9993" width="17.08984375" style="37" customWidth="1"/>
    <col min="9994" max="9994" width="17.1796875" style="37" customWidth="1"/>
    <col min="9995" max="9998" width="17.08984375" style="37" customWidth="1"/>
    <col min="9999" max="10242" width="8.90625" style="37"/>
    <col min="10243" max="10243" width="6.08984375" style="37" customWidth="1"/>
    <col min="10244" max="10244" width="14.1796875" style="37" customWidth="1"/>
    <col min="10245" max="10245" width="48.08984375" style="37" customWidth="1"/>
    <col min="10246" max="10246" width="28.36328125" style="37" customWidth="1"/>
    <col min="10247" max="10247" width="27.08984375" style="37" customWidth="1"/>
    <col min="10248" max="10249" width="17.08984375" style="37" customWidth="1"/>
    <col min="10250" max="10250" width="17.1796875" style="37" customWidth="1"/>
    <col min="10251" max="10254" width="17.08984375" style="37" customWidth="1"/>
    <col min="10255" max="10498" width="8.90625" style="37"/>
    <col min="10499" max="10499" width="6.08984375" style="37" customWidth="1"/>
    <col min="10500" max="10500" width="14.1796875" style="37" customWidth="1"/>
    <col min="10501" max="10501" width="48.08984375" style="37" customWidth="1"/>
    <col min="10502" max="10502" width="28.36328125" style="37" customWidth="1"/>
    <col min="10503" max="10503" width="27.08984375" style="37" customWidth="1"/>
    <col min="10504" max="10505" width="17.08984375" style="37" customWidth="1"/>
    <col min="10506" max="10506" width="17.1796875" style="37" customWidth="1"/>
    <col min="10507" max="10510" width="17.08984375" style="37" customWidth="1"/>
    <col min="10511" max="10754" width="8.90625" style="37"/>
    <col min="10755" max="10755" width="6.08984375" style="37" customWidth="1"/>
    <col min="10756" max="10756" width="14.1796875" style="37" customWidth="1"/>
    <col min="10757" max="10757" width="48.08984375" style="37" customWidth="1"/>
    <col min="10758" max="10758" width="28.36328125" style="37" customWidth="1"/>
    <col min="10759" max="10759" width="27.08984375" style="37" customWidth="1"/>
    <col min="10760" max="10761" width="17.08984375" style="37" customWidth="1"/>
    <col min="10762" max="10762" width="17.1796875" style="37" customWidth="1"/>
    <col min="10763" max="10766" width="17.08984375" style="37" customWidth="1"/>
    <col min="10767" max="11010" width="8.90625" style="37"/>
    <col min="11011" max="11011" width="6.08984375" style="37" customWidth="1"/>
    <col min="11012" max="11012" width="14.1796875" style="37" customWidth="1"/>
    <col min="11013" max="11013" width="48.08984375" style="37" customWidth="1"/>
    <col min="11014" max="11014" width="28.36328125" style="37" customWidth="1"/>
    <col min="11015" max="11015" width="27.08984375" style="37" customWidth="1"/>
    <col min="11016" max="11017" width="17.08984375" style="37" customWidth="1"/>
    <col min="11018" max="11018" width="17.1796875" style="37" customWidth="1"/>
    <col min="11019" max="11022" width="17.08984375" style="37" customWidth="1"/>
    <col min="11023" max="11266" width="8.90625" style="37"/>
    <col min="11267" max="11267" width="6.08984375" style="37" customWidth="1"/>
    <col min="11268" max="11268" width="14.1796875" style="37" customWidth="1"/>
    <col min="11269" max="11269" width="48.08984375" style="37" customWidth="1"/>
    <col min="11270" max="11270" width="28.36328125" style="37" customWidth="1"/>
    <col min="11271" max="11271" width="27.08984375" style="37" customWidth="1"/>
    <col min="11272" max="11273" width="17.08984375" style="37" customWidth="1"/>
    <col min="11274" max="11274" width="17.1796875" style="37" customWidth="1"/>
    <col min="11275" max="11278" width="17.08984375" style="37" customWidth="1"/>
    <col min="11279" max="11522" width="8.90625" style="37"/>
    <col min="11523" max="11523" width="6.08984375" style="37" customWidth="1"/>
    <col min="11524" max="11524" width="14.1796875" style="37" customWidth="1"/>
    <col min="11525" max="11525" width="48.08984375" style="37" customWidth="1"/>
    <col min="11526" max="11526" width="28.36328125" style="37" customWidth="1"/>
    <col min="11527" max="11527" width="27.08984375" style="37" customWidth="1"/>
    <col min="11528" max="11529" width="17.08984375" style="37" customWidth="1"/>
    <col min="11530" max="11530" width="17.1796875" style="37" customWidth="1"/>
    <col min="11531" max="11534" width="17.08984375" style="37" customWidth="1"/>
    <col min="11535" max="11778" width="8.90625" style="37"/>
    <col min="11779" max="11779" width="6.08984375" style="37" customWidth="1"/>
    <col min="11780" max="11780" width="14.1796875" style="37" customWidth="1"/>
    <col min="11781" max="11781" width="48.08984375" style="37" customWidth="1"/>
    <col min="11782" max="11782" width="28.36328125" style="37" customWidth="1"/>
    <col min="11783" max="11783" width="27.08984375" style="37" customWidth="1"/>
    <col min="11784" max="11785" width="17.08984375" style="37" customWidth="1"/>
    <col min="11786" max="11786" width="17.1796875" style="37" customWidth="1"/>
    <col min="11787" max="11790" width="17.08984375" style="37" customWidth="1"/>
    <col min="11791" max="12034" width="8.90625" style="37"/>
    <col min="12035" max="12035" width="6.08984375" style="37" customWidth="1"/>
    <col min="12036" max="12036" width="14.1796875" style="37" customWidth="1"/>
    <col min="12037" max="12037" width="48.08984375" style="37" customWidth="1"/>
    <col min="12038" max="12038" width="28.36328125" style="37" customWidth="1"/>
    <col min="12039" max="12039" width="27.08984375" style="37" customWidth="1"/>
    <col min="12040" max="12041" width="17.08984375" style="37" customWidth="1"/>
    <col min="12042" max="12042" width="17.1796875" style="37" customWidth="1"/>
    <col min="12043" max="12046" width="17.08984375" style="37" customWidth="1"/>
    <col min="12047" max="12290" width="8.90625" style="37"/>
    <col min="12291" max="12291" width="6.08984375" style="37" customWidth="1"/>
    <col min="12292" max="12292" width="14.1796875" style="37" customWidth="1"/>
    <col min="12293" max="12293" width="48.08984375" style="37" customWidth="1"/>
    <col min="12294" max="12294" width="28.36328125" style="37" customWidth="1"/>
    <col min="12295" max="12295" width="27.08984375" style="37" customWidth="1"/>
    <col min="12296" max="12297" width="17.08984375" style="37" customWidth="1"/>
    <col min="12298" max="12298" width="17.1796875" style="37" customWidth="1"/>
    <col min="12299" max="12302" width="17.08984375" style="37" customWidth="1"/>
    <col min="12303" max="12546" width="8.90625" style="37"/>
    <col min="12547" max="12547" width="6.08984375" style="37" customWidth="1"/>
    <col min="12548" max="12548" width="14.1796875" style="37" customWidth="1"/>
    <col min="12549" max="12549" width="48.08984375" style="37" customWidth="1"/>
    <col min="12550" max="12550" width="28.36328125" style="37" customWidth="1"/>
    <col min="12551" max="12551" width="27.08984375" style="37" customWidth="1"/>
    <col min="12552" max="12553" width="17.08984375" style="37" customWidth="1"/>
    <col min="12554" max="12554" width="17.1796875" style="37" customWidth="1"/>
    <col min="12555" max="12558" width="17.08984375" style="37" customWidth="1"/>
    <col min="12559" max="12802" width="8.90625" style="37"/>
    <col min="12803" max="12803" width="6.08984375" style="37" customWidth="1"/>
    <col min="12804" max="12804" width="14.1796875" style="37" customWidth="1"/>
    <col min="12805" max="12805" width="48.08984375" style="37" customWidth="1"/>
    <col min="12806" max="12806" width="28.36328125" style="37" customWidth="1"/>
    <col min="12807" max="12807" width="27.08984375" style="37" customWidth="1"/>
    <col min="12808" max="12809" width="17.08984375" style="37" customWidth="1"/>
    <col min="12810" max="12810" width="17.1796875" style="37" customWidth="1"/>
    <col min="12811" max="12814" width="17.08984375" style="37" customWidth="1"/>
    <col min="12815" max="13058" width="8.90625" style="37"/>
    <col min="13059" max="13059" width="6.08984375" style="37" customWidth="1"/>
    <col min="13060" max="13060" width="14.1796875" style="37" customWidth="1"/>
    <col min="13061" max="13061" width="48.08984375" style="37" customWidth="1"/>
    <col min="13062" max="13062" width="28.36328125" style="37" customWidth="1"/>
    <col min="13063" max="13063" width="27.08984375" style="37" customWidth="1"/>
    <col min="13064" max="13065" width="17.08984375" style="37" customWidth="1"/>
    <col min="13066" max="13066" width="17.1796875" style="37" customWidth="1"/>
    <col min="13067" max="13070" width="17.08984375" style="37" customWidth="1"/>
    <col min="13071" max="13314" width="8.90625" style="37"/>
    <col min="13315" max="13315" width="6.08984375" style="37" customWidth="1"/>
    <col min="13316" max="13316" width="14.1796875" style="37" customWidth="1"/>
    <col min="13317" max="13317" width="48.08984375" style="37" customWidth="1"/>
    <col min="13318" max="13318" width="28.36328125" style="37" customWidth="1"/>
    <col min="13319" max="13319" width="27.08984375" style="37" customWidth="1"/>
    <col min="13320" max="13321" width="17.08984375" style="37" customWidth="1"/>
    <col min="13322" max="13322" width="17.1796875" style="37" customWidth="1"/>
    <col min="13323" max="13326" width="17.08984375" style="37" customWidth="1"/>
    <col min="13327" max="13570" width="8.90625" style="37"/>
    <col min="13571" max="13571" width="6.08984375" style="37" customWidth="1"/>
    <col min="13572" max="13572" width="14.1796875" style="37" customWidth="1"/>
    <col min="13573" max="13573" width="48.08984375" style="37" customWidth="1"/>
    <col min="13574" max="13574" width="28.36328125" style="37" customWidth="1"/>
    <col min="13575" max="13575" width="27.08984375" style="37" customWidth="1"/>
    <col min="13576" max="13577" width="17.08984375" style="37" customWidth="1"/>
    <col min="13578" max="13578" width="17.1796875" style="37" customWidth="1"/>
    <col min="13579" max="13582" width="17.08984375" style="37" customWidth="1"/>
    <col min="13583" max="13826" width="8.90625" style="37"/>
    <col min="13827" max="13827" width="6.08984375" style="37" customWidth="1"/>
    <col min="13828" max="13828" width="14.1796875" style="37" customWidth="1"/>
    <col min="13829" max="13829" width="48.08984375" style="37" customWidth="1"/>
    <col min="13830" max="13830" width="28.36328125" style="37" customWidth="1"/>
    <col min="13831" max="13831" width="27.08984375" style="37" customWidth="1"/>
    <col min="13832" max="13833" width="17.08984375" style="37" customWidth="1"/>
    <col min="13834" max="13834" width="17.1796875" style="37" customWidth="1"/>
    <col min="13835" max="13838" width="17.08984375" style="37" customWidth="1"/>
    <col min="13839" max="14082" width="8.90625" style="37"/>
    <col min="14083" max="14083" width="6.08984375" style="37" customWidth="1"/>
    <col min="14084" max="14084" width="14.1796875" style="37" customWidth="1"/>
    <col min="14085" max="14085" width="48.08984375" style="37" customWidth="1"/>
    <col min="14086" max="14086" width="28.36328125" style="37" customWidth="1"/>
    <col min="14087" max="14087" width="27.08984375" style="37" customWidth="1"/>
    <col min="14088" max="14089" width="17.08984375" style="37" customWidth="1"/>
    <col min="14090" max="14090" width="17.1796875" style="37" customWidth="1"/>
    <col min="14091" max="14094" width="17.08984375" style="37" customWidth="1"/>
    <col min="14095" max="14338" width="8.90625" style="37"/>
    <col min="14339" max="14339" width="6.08984375" style="37" customWidth="1"/>
    <col min="14340" max="14340" width="14.1796875" style="37" customWidth="1"/>
    <col min="14341" max="14341" width="48.08984375" style="37" customWidth="1"/>
    <col min="14342" max="14342" width="28.36328125" style="37" customWidth="1"/>
    <col min="14343" max="14343" width="27.08984375" style="37" customWidth="1"/>
    <col min="14344" max="14345" width="17.08984375" style="37" customWidth="1"/>
    <col min="14346" max="14346" width="17.1796875" style="37" customWidth="1"/>
    <col min="14347" max="14350" width="17.08984375" style="37" customWidth="1"/>
    <col min="14351" max="14594" width="8.90625" style="37"/>
    <col min="14595" max="14595" width="6.08984375" style="37" customWidth="1"/>
    <col min="14596" max="14596" width="14.1796875" style="37" customWidth="1"/>
    <col min="14597" max="14597" width="48.08984375" style="37" customWidth="1"/>
    <col min="14598" max="14598" width="28.36328125" style="37" customWidth="1"/>
    <col min="14599" max="14599" width="27.08984375" style="37" customWidth="1"/>
    <col min="14600" max="14601" width="17.08984375" style="37" customWidth="1"/>
    <col min="14602" max="14602" width="17.1796875" style="37" customWidth="1"/>
    <col min="14603" max="14606" width="17.08984375" style="37" customWidth="1"/>
    <col min="14607" max="14850" width="8.90625" style="37"/>
    <col min="14851" max="14851" width="6.08984375" style="37" customWidth="1"/>
    <col min="14852" max="14852" width="14.1796875" style="37" customWidth="1"/>
    <col min="14853" max="14853" width="48.08984375" style="37" customWidth="1"/>
    <col min="14854" max="14854" width="28.36328125" style="37" customWidth="1"/>
    <col min="14855" max="14855" width="27.08984375" style="37" customWidth="1"/>
    <col min="14856" max="14857" width="17.08984375" style="37" customWidth="1"/>
    <col min="14858" max="14858" width="17.1796875" style="37" customWidth="1"/>
    <col min="14859" max="14862" width="17.08984375" style="37" customWidth="1"/>
    <col min="14863" max="15106" width="8.90625" style="37"/>
    <col min="15107" max="15107" width="6.08984375" style="37" customWidth="1"/>
    <col min="15108" max="15108" width="14.1796875" style="37" customWidth="1"/>
    <col min="15109" max="15109" width="48.08984375" style="37" customWidth="1"/>
    <col min="15110" max="15110" width="28.36328125" style="37" customWidth="1"/>
    <col min="15111" max="15111" width="27.08984375" style="37" customWidth="1"/>
    <col min="15112" max="15113" width="17.08984375" style="37" customWidth="1"/>
    <col min="15114" max="15114" width="17.1796875" style="37" customWidth="1"/>
    <col min="15115" max="15118" width="17.08984375" style="37" customWidth="1"/>
    <col min="15119" max="15362" width="8.90625" style="37"/>
    <col min="15363" max="15363" width="6.08984375" style="37" customWidth="1"/>
    <col min="15364" max="15364" width="14.1796875" style="37" customWidth="1"/>
    <col min="15365" max="15365" width="48.08984375" style="37" customWidth="1"/>
    <col min="15366" max="15366" width="28.36328125" style="37" customWidth="1"/>
    <col min="15367" max="15367" width="27.08984375" style="37" customWidth="1"/>
    <col min="15368" max="15369" width="17.08984375" style="37" customWidth="1"/>
    <col min="15370" max="15370" width="17.1796875" style="37" customWidth="1"/>
    <col min="15371" max="15374" width="17.08984375" style="37" customWidth="1"/>
    <col min="15375" max="15618" width="8.90625" style="37"/>
    <col min="15619" max="15619" width="6.08984375" style="37" customWidth="1"/>
    <col min="15620" max="15620" width="14.1796875" style="37" customWidth="1"/>
    <col min="15621" max="15621" width="48.08984375" style="37" customWidth="1"/>
    <col min="15622" max="15622" width="28.36328125" style="37" customWidth="1"/>
    <col min="15623" max="15623" width="27.08984375" style="37" customWidth="1"/>
    <col min="15624" max="15625" width="17.08984375" style="37" customWidth="1"/>
    <col min="15626" max="15626" width="17.1796875" style="37" customWidth="1"/>
    <col min="15627" max="15630" width="17.08984375" style="37" customWidth="1"/>
    <col min="15631" max="15874" width="8.90625" style="37"/>
    <col min="15875" max="15875" width="6.08984375" style="37" customWidth="1"/>
    <col min="15876" max="15876" width="14.1796875" style="37" customWidth="1"/>
    <col min="15877" max="15877" width="48.08984375" style="37" customWidth="1"/>
    <col min="15878" max="15878" width="28.36328125" style="37" customWidth="1"/>
    <col min="15879" max="15879" width="27.08984375" style="37" customWidth="1"/>
    <col min="15880" max="15881" width="17.08984375" style="37" customWidth="1"/>
    <col min="15882" max="15882" width="17.1796875" style="37" customWidth="1"/>
    <col min="15883" max="15886" width="17.08984375" style="37" customWidth="1"/>
    <col min="15887" max="16130" width="8.90625" style="37"/>
    <col min="16131" max="16131" width="6.08984375" style="37" customWidth="1"/>
    <col min="16132" max="16132" width="14.1796875" style="37" customWidth="1"/>
    <col min="16133" max="16133" width="48.08984375" style="37" customWidth="1"/>
    <col min="16134" max="16134" width="28.36328125" style="37" customWidth="1"/>
    <col min="16135" max="16135" width="27.08984375" style="37" customWidth="1"/>
    <col min="16136" max="16137" width="17.08984375" style="37" customWidth="1"/>
    <col min="16138" max="16138" width="17.1796875" style="37" customWidth="1"/>
    <col min="16139" max="16142" width="17.08984375" style="37" customWidth="1"/>
    <col min="16143" max="16384" width="8.90625" style="37"/>
  </cols>
  <sheetData>
    <row r="1" spans="1:14" ht="14" x14ac:dyDescent="0.2">
      <c r="B1" s="48" t="s">
        <v>290</v>
      </c>
    </row>
    <row r="2" spans="1:14" ht="21" customHeight="1" x14ac:dyDescent="0.2">
      <c r="B2" s="66"/>
      <c r="C2" s="66"/>
      <c r="D2" s="66"/>
      <c r="E2" s="66"/>
      <c r="F2" s="66"/>
      <c r="G2" s="67" t="s">
        <v>122</v>
      </c>
      <c r="H2" s="66"/>
      <c r="I2" s="66"/>
      <c r="J2" s="66"/>
      <c r="L2" s="66"/>
      <c r="M2" s="66"/>
      <c r="N2" s="66"/>
    </row>
    <row r="3" spans="1:14" ht="21" x14ac:dyDescent="0.2">
      <c r="B3" s="62"/>
      <c r="C3" s="62"/>
      <c r="D3" s="62"/>
      <c r="E3" s="62"/>
      <c r="F3" s="62"/>
      <c r="G3" s="62"/>
      <c r="H3" s="62"/>
      <c r="I3" s="62"/>
      <c r="J3" s="62"/>
      <c r="K3" s="62"/>
      <c r="L3" s="62"/>
      <c r="M3" s="62"/>
      <c r="N3" s="62"/>
    </row>
    <row r="4" spans="1:14" ht="16.5" x14ac:dyDescent="0.2">
      <c r="B4" s="46"/>
      <c r="C4" s="46"/>
      <c r="D4" s="46"/>
      <c r="E4" s="46"/>
      <c r="F4" s="46"/>
      <c r="G4" s="46"/>
      <c r="H4" s="46"/>
      <c r="I4" s="46"/>
      <c r="J4" s="46"/>
      <c r="K4" s="95" t="s">
        <v>112</v>
      </c>
      <c r="L4" s="96"/>
      <c r="M4" s="193">
        <f>申請者</f>
        <v>0</v>
      </c>
      <c r="N4" s="193"/>
    </row>
    <row r="6" spans="1:14" ht="74.25" customHeight="1" x14ac:dyDescent="0.2">
      <c r="B6" s="82" t="s">
        <v>58</v>
      </c>
      <c r="C6" s="83" t="s">
        <v>111</v>
      </c>
      <c r="D6" s="83" t="s">
        <v>106</v>
      </c>
      <c r="E6" s="196" t="s">
        <v>361</v>
      </c>
      <c r="F6" s="197"/>
      <c r="G6" s="197"/>
      <c r="H6" s="197"/>
      <c r="I6" s="83" t="s">
        <v>114</v>
      </c>
      <c r="J6" s="97" t="s">
        <v>306</v>
      </c>
      <c r="K6" s="86" t="s">
        <v>408</v>
      </c>
      <c r="L6" s="87"/>
      <c r="M6" s="87"/>
      <c r="N6" s="88"/>
    </row>
    <row r="7" spans="1:14" ht="41.4" customHeight="1" x14ac:dyDescent="0.2">
      <c r="B7" s="84"/>
      <c r="C7" s="85"/>
      <c r="D7" s="85"/>
      <c r="E7" s="85" t="s">
        <v>120</v>
      </c>
      <c r="F7" s="85" t="s">
        <v>102</v>
      </c>
      <c r="G7" s="85" t="s">
        <v>103</v>
      </c>
      <c r="H7" s="143" t="s">
        <v>104</v>
      </c>
      <c r="I7" s="85"/>
      <c r="J7" s="85"/>
      <c r="K7" s="85"/>
      <c r="L7" s="56" t="s">
        <v>45</v>
      </c>
      <c r="M7" s="56" t="s">
        <v>108</v>
      </c>
      <c r="N7" s="56" t="s">
        <v>352</v>
      </c>
    </row>
    <row r="8" spans="1:14" ht="14" x14ac:dyDescent="0.2">
      <c r="A8" s="37">
        <f>B8</f>
        <v>0</v>
      </c>
      <c r="B8" s="80"/>
      <c r="C8" s="92"/>
      <c r="D8" s="81"/>
      <c r="E8" s="81"/>
      <c r="F8" s="78"/>
      <c r="G8" s="73"/>
      <c r="H8" s="144"/>
      <c r="I8" s="81"/>
      <c r="J8" s="80"/>
      <c r="K8" s="74"/>
      <c r="L8" s="58">
        <f>K8-M8</f>
        <v>0</v>
      </c>
      <c r="M8" s="74"/>
      <c r="N8" s="74"/>
    </row>
    <row r="9" spans="1:14" ht="14" x14ac:dyDescent="0.2">
      <c r="A9" s="37">
        <f t="shared" ref="A9:A37" si="0">B9</f>
        <v>0</v>
      </c>
      <c r="B9" s="80"/>
      <c r="C9" s="92"/>
      <c r="D9" s="81"/>
      <c r="E9" s="81"/>
      <c r="F9" s="78"/>
      <c r="G9" s="73"/>
      <c r="H9" s="144"/>
      <c r="I9" s="81"/>
      <c r="J9" s="80"/>
      <c r="K9" s="74"/>
      <c r="L9" s="58">
        <f t="shared" ref="L9:L37" si="1">K9-M9</f>
        <v>0</v>
      </c>
      <c r="M9" s="74"/>
      <c r="N9" s="74"/>
    </row>
    <row r="10" spans="1:14" ht="14" x14ac:dyDescent="0.2">
      <c r="A10" s="37">
        <f t="shared" si="0"/>
        <v>0</v>
      </c>
      <c r="B10" s="80"/>
      <c r="C10" s="92"/>
      <c r="D10" s="81"/>
      <c r="E10" s="81"/>
      <c r="F10" s="78"/>
      <c r="G10" s="73"/>
      <c r="H10" s="144"/>
      <c r="I10" s="81"/>
      <c r="J10" s="80"/>
      <c r="K10" s="74"/>
      <c r="L10" s="58">
        <f t="shared" si="1"/>
        <v>0</v>
      </c>
      <c r="M10" s="74"/>
      <c r="N10" s="74"/>
    </row>
    <row r="11" spans="1:14" ht="14" x14ac:dyDescent="0.2">
      <c r="A11" s="37">
        <f t="shared" si="0"/>
        <v>0</v>
      </c>
      <c r="B11" s="80"/>
      <c r="C11" s="92"/>
      <c r="D11" s="81"/>
      <c r="E11" s="81"/>
      <c r="F11" s="78"/>
      <c r="G11" s="73"/>
      <c r="H11" s="144"/>
      <c r="I11" s="81"/>
      <c r="J11" s="80"/>
      <c r="K11" s="74"/>
      <c r="L11" s="58">
        <f t="shared" si="1"/>
        <v>0</v>
      </c>
      <c r="M11" s="74"/>
      <c r="N11" s="74"/>
    </row>
    <row r="12" spans="1:14" ht="14" x14ac:dyDescent="0.2">
      <c r="A12" s="37">
        <f t="shared" si="0"/>
        <v>0</v>
      </c>
      <c r="B12" s="80"/>
      <c r="C12" s="92"/>
      <c r="D12" s="81"/>
      <c r="E12" s="81"/>
      <c r="F12" s="78"/>
      <c r="G12" s="73"/>
      <c r="H12" s="144"/>
      <c r="I12" s="81"/>
      <c r="J12" s="80"/>
      <c r="K12" s="74"/>
      <c r="L12" s="58">
        <f t="shared" si="1"/>
        <v>0</v>
      </c>
      <c r="M12" s="74"/>
      <c r="N12" s="74"/>
    </row>
    <row r="13" spans="1:14" ht="14" x14ac:dyDescent="0.2">
      <c r="A13" s="37">
        <f t="shared" si="0"/>
        <v>0</v>
      </c>
      <c r="B13" s="80"/>
      <c r="C13" s="92"/>
      <c r="D13" s="81"/>
      <c r="E13" s="81"/>
      <c r="F13" s="78"/>
      <c r="G13" s="73"/>
      <c r="H13" s="144"/>
      <c r="I13" s="81"/>
      <c r="J13" s="80"/>
      <c r="K13" s="74"/>
      <c r="L13" s="58">
        <f t="shared" si="1"/>
        <v>0</v>
      </c>
      <c r="M13" s="74"/>
      <c r="N13" s="74"/>
    </row>
    <row r="14" spans="1:14" ht="14" x14ac:dyDescent="0.2">
      <c r="A14" s="37">
        <f t="shared" si="0"/>
        <v>0</v>
      </c>
      <c r="B14" s="80"/>
      <c r="C14" s="92"/>
      <c r="D14" s="81"/>
      <c r="E14" s="81"/>
      <c r="F14" s="78"/>
      <c r="G14" s="73"/>
      <c r="H14" s="144"/>
      <c r="I14" s="81"/>
      <c r="J14" s="80"/>
      <c r="K14" s="74"/>
      <c r="L14" s="58">
        <f t="shared" si="1"/>
        <v>0</v>
      </c>
      <c r="M14" s="74"/>
      <c r="N14" s="74"/>
    </row>
    <row r="15" spans="1:14" ht="14" x14ac:dyDescent="0.2">
      <c r="A15" s="37">
        <f t="shared" si="0"/>
        <v>0</v>
      </c>
      <c r="B15" s="80"/>
      <c r="C15" s="92"/>
      <c r="D15" s="81"/>
      <c r="E15" s="81"/>
      <c r="F15" s="78"/>
      <c r="G15" s="73"/>
      <c r="H15" s="144"/>
      <c r="I15" s="81"/>
      <c r="J15" s="80"/>
      <c r="K15" s="74"/>
      <c r="L15" s="58">
        <f t="shared" si="1"/>
        <v>0</v>
      </c>
      <c r="M15" s="74"/>
      <c r="N15" s="74"/>
    </row>
    <row r="16" spans="1:14" ht="14" x14ac:dyDescent="0.2">
      <c r="A16" s="37">
        <f t="shared" si="0"/>
        <v>0</v>
      </c>
      <c r="B16" s="80"/>
      <c r="C16" s="92"/>
      <c r="D16" s="81"/>
      <c r="E16" s="81"/>
      <c r="F16" s="78"/>
      <c r="G16" s="73"/>
      <c r="H16" s="144"/>
      <c r="I16" s="81"/>
      <c r="J16" s="80"/>
      <c r="K16" s="74"/>
      <c r="L16" s="58">
        <f t="shared" si="1"/>
        <v>0</v>
      </c>
      <c r="M16" s="74"/>
      <c r="N16" s="74"/>
    </row>
    <row r="17" spans="1:14" ht="14" x14ac:dyDescent="0.2">
      <c r="A17" s="37">
        <f t="shared" si="0"/>
        <v>0</v>
      </c>
      <c r="B17" s="80"/>
      <c r="C17" s="92"/>
      <c r="D17" s="81"/>
      <c r="E17" s="81"/>
      <c r="F17" s="78"/>
      <c r="G17" s="73"/>
      <c r="H17" s="144"/>
      <c r="I17" s="81"/>
      <c r="J17" s="80"/>
      <c r="K17" s="74"/>
      <c r="L17" s="58">
        <f t="shared" si="1"/>
        <v>0</v>
      </c>
      <c r="M17" s="74"/>
      <c r="N17" s="74"/>
    </row>
    <row r="18" spans="1:14" ht="14" x14ac:dyDescent="0.2">
      <c r="A18" s="37">
        <f t="shared" si="0"/>
        <v>0</v>
      </c>
      <c r="B18" s="80"/>
      <c r="C18" s="92"/>
      <c r="D18" s="80"/>
      <c r="E18" s="81"/>
      <c r="F18" s="73"/>
      <c r="G18" s="73"/>
      <c r="H18" s="144"/>
      <c r="I18" s="81"/>
      <c r="J18" s="80"/>
      <c r="K18" s="74"/>
      <c r="L18" s="58">
        <f t="shared" si="1"/>
        <v>0</v>
      </c>
      <c r="M18" s="74"/>
      <c r="N18" s="74"/>
    </row>
    <row r="19" spans="1:14" ht="14" x14ac:dyDescent="0.2">
      <c r="A19" s="37">
        <f t="shared" si="0"/>
        <v>0</v>
      </c>
      <c r="B19" s="80"/>
      <c r="C19" s="92"/>
      <c r="D19" s="80"/>
      <c r="E19" s="81"/>
      <c r="F19" s="73"/>
      <c r="G19" s="73"/>
      <c r="H19" s="144"/>
      <c r="I19" s="81"/>
      <c r="J19" s="80"/>
      <c r="K19" s="74"/>
      <c r="L19" s="58">
        <f t="shared" si="1"/>
        <v>0</v>
      </c>
      <c r="M19" s="74"/>
      <c r="N19" s="74"/>
    </row>
    <row r="20" spans="1:14" ht="14" x14ac:dyDescent="0.2">
      <c r="A20" s="37">
        <f t="shared" si="0"/>
        <v>0</v>
      </c>
      <c r="B20" s="80"/>
      <c r="C20" s="92"/>
      <c r="D20" s="80"/>
      <c r="E20" s="81"/>
      <c r="F20" s="73"/>
      <c r="G20" s="73"/>
      <c r="H20" s="144"/>
      <c r="I20" s="81"/>
      <c r="J20" s="80"/>
      <c r="K20" s="74"/>
      <c r="L20" s="58">
        <f t="shared" si="1"/>
        <v>0</v>
      </c>
      <c r="M20" s="74"/>
      <c r="N20" s="74"/>
    </row>
    <row r="21" spans="1:14" ht="14" x14ac:dyDescent="0.2">
      <c r="A21" s="37">
        <f t="shared" si="0"/>
        <v>0</v>
      </c>
      <c r="B21" s="80"/>
      <c r="C21" s="92"/>
      <c r="D21" s="80"/>
      <c r="E21" s="81"/>
      <c r="F21" s="73"/>
      <c r="G21" s="73"/>
      <c r="H21" s="144"/>
      <c r="I21" s="81"/>
      <c r="J21" s="80"/>
      <c r="K21" s="74"/>
      <c r="L21" s="58">
        <f t="shared" si="1"/>
        <v>0</v>
      </c>
      <c r="M21" s="74"/>
      <c r="N21" s="74"/>
    </row>
    <row r="22" spans="1:14" ht="14" x14ac:dyDescent="0.2">
      <c r="A22" s="37">
        <f t="shared" si="0"/>
        <v>0</v>
      </c>
      <c r="B22" s="80"/>
      <c r="C22" s="92"/>
      <c r="D22" s="80"/>
      <c r="E22" s="81"/>
      <c r="F22" s="73"/>
      <c r="G22" s="73"/>
      <c r="H22" s="144"/>
      <c r="I22" s="81"/>
      <c r="J22" s="80"/>
      <c r="K22" s="74"/>
      <c r="L22" s="58">
        <f t="shared" si="1"/>
        <v>0</v>
      </c>
      <c r="M22" s="74"/>
      <c r="N22" s="74"/>
    </row>
    <row r="23" spans="1:14" ht="14" x14ac:dyDescent="0.2">
      <c r="A23" s="37">
        <f t="shared" si="0"/>
        <v>0</v>
      </c>
      <c r="B23" s="80"/>
      <c r="C23" s="92"/>
      <c r="D23" s="80"/>
      <c r="E23" s="81"/>
      <c r="F23" s="73"/>
      <c r="G23" s="73"/>
      <c r="H23" s="144"/>
      <c r="I23" s="81"/>
      <c r="J23" s="80"/>
      <c r="K23" s="74"/>
      <c r="L23" s="58">
        <f t="shared" si="1"/>
        <v>0</v>
      </c>
      <c r="M23" s="74"/>
      <c r="N23" s="74"/>
    </row>
    <row r="24" spans="1:14" ht="14" x14ac:dyDescent="0.2">
      <c r="A24" s="37">
        <f t="shared" si="0"/>
        <v>0</v>
      </c>
      <c r="B24" s="80"/>
      <c r="C24" s="92"/>
      <c r="D24" s="80"/>
      <c r="E24" s="81"/>
      <c r="F24" s="73"/>
      <c r="G24" s="73"/>
      <c r="H24" s="144"/>
      <c r="I24" s="81"/>
      <c r="J24" s="80"/>
      <c r="K24" s="74"/>
      <c r="L24" s="58">
        <f t="shared" si="1"/>
        <v>0</v>
      </c>
      <c r="M24" s="74"/>
      <c r="N24" s="74"/>
    </row>
    <row r="25" spans="1:14" ht="14" x14ac:dyDescent="0.2">
      <c r="A25" s="37">
        <f t="shared" si="0"/>
        <v>0</v>
      </c>
      <c r="B25" s="80"/>
      <c r="C25" s="92"/>
      <c r="D25" s="80"/>
      <c r="E25" s="81"/>
      <c r="F25" s="73"/>
      <c r="G25" s="73"/>
      <c r="H25" s="144"/>
      <c r="I25" s="81"/>
      <c r="J25" s="80"/>
      <c r="K25" s="74"/>
      <c r="L25" s="58">
        <f t="shared" si="1"/>
        <v>0</v>
      </c>
      <c r="M25" s="74"/>
      <c r="N25" s="74"/>
    </row>
    <row r="26" spans="1:14" ht="14" x14ac:dyDescent="0.2">
      <c r="A26" s="37">
        <f t="shared" si="0"/>
        <v>0</v>
      </c>
      <c r="B26" s="80"/>
      <c r="C26" s="92"/>
      <c r="D26" s="80"/>
      <c r="E26" s="81"/>
      <c r="F26" s="73"/>
      <c r="G26" s="73"/>
      <c r="H26" s="144"/>
      <c r="I26" s="81"/>
      <c r="J26" s="80"/>
      <c r="K26" s="74"/>
      <c r="L26" s="58">
        <f t="shared" si="1"/>
        <v>0</v>
      </c>
      <c r="M26" s="74"/>
      <c r="N26" s="74"/>
    </row>
    <row r="27" spans="1:14" ht="14" x14ac:dyDescent="0.2">
      <c r="A27" s="37">
        <f t="shared" si="0"/>
        <v>0</v>
      </c>
      <c r="B27" s="80"/>
      <c r="C27" s="92"/>
      <c r="D27" s="80"/>
      <c r="E27" s="81"/>
      <c r="F27" s="73"/>
      <c r="G27" s="73"/>
      <c r="H27" s="144"/>
      <c r="I27" s="81"/>
      <c r="J27" s="80"/>
      <c r="K27" s="74"/>
      <c r="L27" s="58">
        <f t="shared" si="1"/>
        <v>0</v>
      </c>
      <c r="M27" s="74"/>
      <c r="N27" s="74"/>
    </row>
    <row r="28" spans="1:14" ht="14" x14ac:dyDescent="0.2">
      <c r="A28" s="37">
        <f t="shared" si="0"/>
        <v>0</v>
      </c>
      <c r="B28" s="80"/>
      <c r="C28" s="92"/>
      <c r="D28" s="80"/>
      <c r="E28" s="81"/>
      <c r="F28" s="73"/>
      <c r="G28" s="73"/>
      <c r="H28" s="144"/>
      <c r="I28" s="81"/>
      <c r="J28" s="80"/>
      <c r="K28" s="74"/>
      <c r="L28" s="58">
        <f t="shared" si="1"/>
        <v>0</v>
      </c>
      <c r="M28" s="74"/>
      <c r="N28" s="74"/>
    </row>
    <row r="29" spans="1:14" ht="14" x14ac:dyDescent="0.2">
      <c r="A29" s="37">
        <f t="shared" si="0"/>
        <v>0</v>
      </c>
      <c r="B29" s="80"/>
      <c r="C29" s="92"/>
      <c r="D29" s="80"/>
      <c r="E29" s="81"/>
      <c r="F29" s="73"/>
      <c r="G29" s="73"/>
      <c r="H29" s="144"/>
      <c r="I29" s="81"/>
      <c r="J29" s="80"/>
      <c r="K29" s="74"/>
      <c r="L29" s="58">
        <f t="shared" si="1"/>
        <v>0</v>
      </c>
      <c r="M29" s="74"/>
      <c r="N29" s="74"/>
    </row>
    <row r="30" spans="1:14" ht="14" x14ac:dyDescent="0.2">
      <c r="A30" s="37">
        <f t="shared" si="0"/>
        <v>0</v>
      </c>
      <c r="B30" s="80"/>
      <c r="C30" s="92"/>
      <c r="D30" s="80"/>
      <c r="E30" s="81"/>
      <c r="F30" s="73"/>
      <c r="G30" s="73"/>
      <c r="H30" s="144"/>
      <c r="I30" s="81"/>
      <c r="J30" s="80"/>
      <c r="K30" s="74"/>
      <c r="L30" s="58">
        <f t="shared" si="1"/>
        <v>0</v>
      </c>
      <c r="M30" s="74"/>
      <c r="N30" s="74"/>
    </row>
    <row r="31" spans="1:14" ht="14" x14ac:dyDescent="0.2">
      <c r="A31" s="37">
        <f t="shared" si="0"/>
        <v>0</v>
      </c>
      <c r="B31" s="80"/>
      <c r="C31" s="92"/>
      <c r="D31" s="80"/>
      <c r="E31" s="81"/>
      <c r="F31" s="73"/>
      <c r="G31" s="73"/>
      <c r="H31" s="144"/>
      <c r="I31" s="81"/>
      <c r="J31" s="80"/>
      <c r="K31" s="74"/>
      <c r="L31" s="58">
        <f t="shared" si="1"/>
        <v>0</v>
      </c>
      <c r="M31" s="74"/>
      <c r="N31" s="74"/>
    </row>
    <row r="32" spans="1:14" ht="14" x14ac:dyDescent="0.2">
      <c r="A32" s="37">
        <f t="shared" si="0"/>
        <v>0</v>
      </c>
      <c r="B32" s="80"/>
      <c r="C32" s="92"/>
      <c r="D32" s="80"/>
      <c r="E32" s="81"/>
      <c r="F32" s="73"/>
      <c r="G32" s="73"/>
      <c r="H32" s="144"/>
      <c r="I32" s="81"/>
      <c r="J32" s="80"/>
      <c r="K32" s="74"/>
      <c r="L32" s="58">
        <f t="shared" si="1"/>
        <v>0</v>
      </c>
      <c r="M32" s="74"/>
      <c r="N32" s="74"/>
    </row>
    <row r="33" spans="1:14" ht="14" x14ac:dyDescent="0.2">
      <c r="A33" s="37">
        <f t="shared" si="0"/>
        <v>0</v>
      </c>
      <c r="B33" s="80"/>
      <c r="C33" s="92"/>
      <c r="D33" s="80"/>
      <c r="E33" s="81"/>
      <c r="F33" s="73"/>
      <c r="G33" s="73"/>
      <c r="H33" s="144"/>
      <c r="I33" s="81"/>
      <c r="J33" s="80"/>
      <c r="K33" s="74"/>
      <c r="L33" s="58">
        <f t="shared" si="1"/>
        <v>0</v>
      </c>
      <c r="M33" s="74"/>
      <c r="N33" s="74"/>
    </row>
    <row r="34" spans="1:14" ht="14" x14ac:dyDescent="0.2">
      <c r="A34" s="37">
        <f t="shared" si="0"/>
        <v>0</v>
      </c>
      <c r="B34" s="80"/>
      <c r="C34" s="92"/>
      <c r="D34" s="80"/>
      <c r="E34" s="81"/>
      <c r="F34" s="73"/>
      <c r="G34" s="73"/>
      <c r="H34" s="144"/>
      <c r="I34" s="81"/>
      <c r="J34" s="80"/>
      <c r="K34" s="74"/>
      <c r="L34" s="58">
        <f t="shared" si="1"/>
        <v>0</v>
      </c>
      <c r="M34" s="74"/>
      <c r="N34" s="74"/>
    </row>
    <row r="35" spans="1:14" ht="14" x14ac:dyDescent="0.2">
      <c r="A35" s="37">
        <f t="shared" si="0"/>
        <v>0</v>
      </c>
      <c r="B35" s="80"/>
      <c r="C35" s="92"/>
      <c r="D35" s="80"/>
      <c r="E35" s="81"/>
      <c r="F35" s="73"/>
      <c r="G35" s="73"/>
      <c r="H35" s="144"/>
      <c r="I35" s="81"/>
      <c r="J35" s="80"/>
      <c r="K35" s="74"/>
      <c r="L35" s="58">
        <f t="shared" si="1"/>
        <v>0</v>
      </c>
      <c r="M35" s="74"/>
      <c r="N35" s="74"/>
    </row>
    <row r="36" spans="1:14" ht="14" x14ac:dyDescent="0.2">
      <c r="A36" s="37">
        <f t="shared" si="0"/>
        <v>0</v>
      </c>
      <c r="B36" s="80"/>
      <c r="C36" s="92"/>
      <c r="D36" s="80"/>
      <c r="E36" s="81"/>
      <c r="F36" s="73"/>
      <c r="G36" s="73"/>
      <c r="H36" s="144"/>
      <c r="I36" s="81"/>
      <c r="J36" s="80"/>
      <c r="K36" s="74"/>
      <c r="L36" s="58">
        <f t="shared" si="1"/>
        <v>0</v>
      </c>
      <c r="M36" s="74"/>
      <c r="N36" s="74"/>
    </row>
    <row r="37" spans="1:14" ht="14" x14ac:dyDescent="0.2">
      <c r="A37" s="37">
        <f t="shared" si="0"/>
        <v>0</v>
      </c>
      <c r="B37" s="80"/>
      <c r="C37" s="92"/>
      <c r="D37" s="80"/>
      <c r="E37" s="81"/>
      <c r="F37" s="73"/>
      <c r="G37" s="73"/>
      <c r="H37" s="144"/>
      <c r="I37" s="81"/>
      <c r="J37" s="80"/>
      <c r="K37" s="74"/>
      <c r="L37" s="58">
        <f t="shared" si="1"/>
        <v>0</v>
      </c>
      <c r="M37" s="74"/>
      <c r="N37" s="74"/>
    </row>
    <row r="38" spans="1:14" ht="28.5" customHeight="1" collapsed="1" x14ac:dyDescent="0.2">
      <c r="B38" s="69"/>
      <c r="C38" s="69"/>
      <c r="D38" s="69"/>
      <c r="E38" s="69"/>
      <c r="F38" s="69"/>
      <c r="G38" s="69"/>
      <c r="H38" s="69"/>
      <c r="I38" s="69"/>
      <c r="J38" s="69"/>
      <c r="K38" s="59">
        <f>SUM(K8:K37)</f>
        <v>0</v>
      </c>
      <c r="L38" s="59">
        <f>SUM(L8:L37)</f>
        <v>0</v>
      </c>
      <c r="M38" s="59">
        <f>SUM(M8:M37)</f>
        <v>0</v>
      </c>
      <c r="N38" s="59"/>
    </row>
    <row r="41" spans="1:14" ht="74.25" customHeight="1" x14ac:dyDescent="0.2">
      <c r="B41" s="82" t="s">
        <v>58</v>
      </c>
      <c r="C41" s="83" t="s">
        <v>111</v>
      </c>
      <c r="D41" s="83" t="s">
        <v>106</v>
      </c>
      <c r="E41" s="194" t="s">
        <v>146</v>
      </c>
      <c r="F41" s="195"/>
      <c r="G41" s="195"/>
      <c r="H41" s="195"/>
      <c r="I41" s="97" t="s">
        <v>114</v>
      </c>
      <c r="J41" s="97" t="s">
        <v>306</v>
      </c>
      <c r="K41" s="86" t="s">
        <v>399</v>
      </c>
      <c r="L41" s="87"/>
      <c r="M41" s="87"/>
      <c r="N41" s="88"/>
    </row>
    <row r="42" spans="1:14" ht="43.75" customHeight="1" x14ac:dyDescent="0.2">
      <c r="B42" s="84"/>
      <c r="C42" s="85"/>
      <c r="D42" s="85"/>
      <c r="E42" s="85" t="s">
        <v>120</v>
      </c>
      <c r="F42" s="85" t="s">
        <v>102</v>
      </c>
      <c r="G42" s="85" t="s">
        <v>103</v>
      </c>
      <c r="H42" s="85" t="s">
        <v>104</v>
      </c>
      <c r="I42" s="85"/>
      <c r="J42" s="85"/>
      <c r="K42" s="85"/>
      <c r="L42" s="56" t="s">
        <v>45</v>
      </c>
      <c r="M42" s="56" t="s">
        <v>108</v>
      </c>
      <c r="N42" s="56" t="s">
        <v>109</v>
      </c>
    </row>
    <row r="43" spans="1:14" ht="56" x14ac:dyDescent="0.2">
      <c r="A43" s="104" t="s">
        <v>215</v>
      </c>
      <c r="B43" s="70" t="s">
        <v>405</v>
      </c>
      <c r="C43" s="94" t="s">
        <v>87</v>
      </c>
      <c r="D43" s="71" t="s">
        <v>107</v>
      </c>
      <c r="E43" s="71" t="s">
        <v>121</v>
      </c>
      <c r="F43" s="79">
        <v>14000</v>
      </c>
      <c r="G43" s="70" t="s">
        <v>105</v>
      </c>
      <c r="H43" s="77" t="s">
        <v>216</v>
      </c>
      <c r="I43" s="93" t="s">
        <v>115</v>
      </c>
      <c r="J43" s="93" t="s">
        <v>308</v>
      </c>
      <c r="K43" s="58">
        <v>1320000</v>
      </c>
      <c r="L43" s="58">
        <f>K43-M43</f>
        <v>1200000</v>
      </c>
      <c r="M43" s="58">
        <v>120000</v>
      </c>
      <c r="N43" s="89" t="s">
        <v>110</v>
      </c>
    </row>
    <row r="46" spans="1:14" x14ac:dyDescent="0.2">
      <c r="A46" s="90"/>
      <c r="B46" s="91" t="s">
        <v>100</v>
      </c>
    </row>
    <row r="47" spans="1:14" x14ac:dyDescent="0.2">
      <c r="A47" s="57">
        <v>1</v>
      </c>
      <c r="B47" s="91" t="s">
        <v>87</v>
      </c>
    </row>
    <row r="48" spans="1:14" x14ac:dyDescent="0.2">
      <c r="A48" s="57">
        <v>2</v>
      </c>
      <c r="B48" s="91" t="s">
        <v>88</v>
      </c>
    </row>
    <row r="49" spans="1:2" x14ac:dyDescent="0.2">
      <c r="A49" s="57">
        <v>3</v>
      </c>
      <c r="B49" s="91" t="s">
        <v>89</v>
      </c>
    </row>
    <row r="50" spans="1:2" x14ac:dyDescent="0.2">
      <c r="A50" s="57">
        <v>4</v>
      </c>
      <c r="B50" s="91" t="s">
        <v>90</v>
      </c>
    </row>
    <row r="51" spans="1:2" x14ac:dyDescent="0.2">
      <c r="A51" s="57">
        <v>5</v>
      </c>
      <c r="B51" s="91" t="s">
        <v>346</v>
      </c>
    </row>
    <row r="52" spans="1:2" x14ac:dyDescent="0.2">
      <c r="A52" s="57">
        <v>6</v>
      </c>
      <c r="B52" s="91" t="s">
        <v>347</v>
      </c>
    </row>
    <row r="53" spans="1:2" x14ac:dyDescent="0.2">
      <c r="A53" s="57">
        <v>7</v>
      </c>
      <c r="B53" s="91" t="s">
        <v>319</v>
      </c>
    </row>
    <row r="54" spans="1:2" x14ac:dyDescent="0.2">
      <c r="A54" s="57">
        <v>8</v>
      </c>
      <c r="B54" s="91" t="s">
        <v>91</v>
      </c>
    </row>
    <row r="55" spans="1:2" x14ac:dyDescent="0.2">
      <c r="A55" s="57">
        <v>9</v>
      </c>
      <c r="B55" s="91" t="s">
        <v>86</v>
      </c>
    </row>
    <row r="56" spans="1:2" x14ac:dyDescent="0.2">
      <c r="A56" s="57">
        <v>10</v>
      </c>
      <c r="B56" s="91" t="s">
        <v>409</v>
      </c>
    </row>
    <row r="57" spans="1:2" x14ac:dyDescent="0.2">
      <c r="A57" s="57">
        <v>11</v>
      </c>
      <c r="B57" s="91" t="s">
        <v>92</v>
      </c>
    </row>
    <row r="58" spans="1:2" x14ac:dyDescent="0.2">
      <c r="A58" s="57">
        <v>12</v>
      </c>
      <c r="B58" s="91" t="s">
        <v>93</v>
      </c>
    </row>
    <row r="59" spans="1:2" x14ac:dyDescent="0.2">
      <c r="A59" s="57">
        <v>13</v>
      </c>
      <c r="B59" s="91" t="s">
        <v>94</v>
      </c>
    </row>
    <row r="60" spans="1:2" x14ac:dyDescent="0.2">
      <c r="A60" s="57">
        <v>14</v>
      </c>
      <c r="B60" s="91" t="s">
        <v>95</v>
      </c>
    </row>
    <row r="61" spans="1:2" x14ac:dyDescent="0.2">
      <c r="A61" s="57">
        <v>15</v>
      </c>
      <c r="B61" s="91" t="s">
        <v>96</v>
      </c>
    </row>
    <row r="62" spans="1:2" x14ac:dyDescent="0.2">
      <c r="A62" s="57">
        <v>16</v>
      </c>
      <c r="B62" s="91" t="s">
        <v>348</v>
      </c>
    </row>
    <row r="63" spans="1:2" x14ac:dyDescent="0.2">
      <c r="A63" s="57">
        <v>17</v>
      </c>
      <c r="B63" s="91" t="s">
        <v>410</v>
      </c>
    </row>
    <row r="64" spans="1:2" x14ac:dyDescent="0.2">
      <c r="A64" s="57">
        <v>18</v>
      </c>
      <c r="B64" s="91" t="s">
        <v>411</v>
      </c>
    </row>
    <row r="65" spans="1:2" x14ac:dyDescent="0.2">
      <c r="A65" s="57">
        <v>19</v>
      </c>
      <c r="B65" s="91" t="s">
        <v>412</v>
      </c>
    </row>
    <row r="66" spans="1:2" x14ac:dyDescent="0.2">
      <c r="A66" s="57">
        <v>20</v>
      </c>
      <c r="B66" s="91" t="s">
        <v>97</v>
      </c>
    </row>
    <row r="67" spans="1:2" x14ac:dyDescent="0.2">
      <c r="A67" s="57">
        <v>21</v>
      </c>
      <c r="B67" s="91" t="s">
        <v>349</v>
      </c>
    </row>
    <row r="68" spans="1:2" x14ac:dyDescent="0.2">
      <c r="A68" s="57">
        <v>22</v>
      </c>
      <c r="B68" s="91" t="s">
        <v>98</v>
      </c>
    </row>
    <row r="69" spans="1:2" x14ac:dyDescent="0.2">
      <c r="A69" s="57">
        <v>23</v>
      </c>
      <c r="B69" s="91" t="s">
        <v>351</v>
      </c>
    </row>
    <row r="70" spans="1:2" x14ac:dyDescent="0.2">
      <c r="A70" s="57">
        <v>24</v>
      </c>
      <c r="B70" s="91" t="s">
        <v>350</v>
      </c>
    </row>
    <row r="71" spans="1:2" x14ac:dyDescent="0.2">
      <c r="A71" s="57">
        <v>25</v>
      </c>
      <c r="B71" s="91" t="s">
        <v>99</v>
      </c>
    </row>
    <row r="72" spans="1:2" x14ac:dyDescent="0.2">
      <c r="A72" s="57">
        <v>26</v>
      </c>
      <c r="B72" s="91" t="s">
        <v>101</v>
      </c>
    </row>
    <row r="73" spans="1:2" x14ac:dyDescent="0.2">
      <c r="A73" s="57">
        <v>27</v>
      </c>
      <c r="B73" s="152" t="s">
        <v>413</v>
      </c>
    </row>
  </sheetData>
  <sheetProtection selectLockedCells="1" selectUnlockedCells="1"/>
  <mergeCells count="3">
    <mergeCell ref="M4:N4"/>
    <mergeCell ref="E41:H41"/>
    <mergeCell ref="E6:H6"/>
  </mergeCells>
  <phoneticPr fontId="4"/>
  <dataValidations count="3">
    <dataValidation type="list" allowBlank="1" showInputMessage="1" showErrorMessage="1" sqref="I8:I37" xr:uid="{00000000-0002-0000-0300-000000000000}">
      <formula1>"確認済,未確認"</formula1>
    </dataValidation>
    <dataValidation type="list" allowBlank="1" showInputMessage="1" showErrorMessage="1" sqref="E8:E37" xr:uid="{00000000-0002-0000-0300-000001000000}">
      <formula1>"電気,重油,灯油,天然ガス,プロパン,その他"</formula1>
    </dataValidation>
    <dataValidation type="list" allowBlank="1" showInputMessage="1" showErrorMessage="1" sqref="C8:C37" xr:uid="{00000000-0002-0000-0300-000002000000}">
      <formula1>$B$47:$B$73</formula1>
    </dataValidation>
  </dataValidations>
  <pageMargins left="0.70866141732283472" right="0.70866141732283472" top="0.74803149606299213" bottom="0.74803149606299213" header="0.31496062992125984" footer="0.31496062992125984"/>
  <pageSetup paperSize="9" scale="49" firstPageNumber="0" orientation="landscape"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I32"/>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4" width="2.81640625" style="44" customWidth="1"/>
    <col min="35" max="72" width="2.453125" style="44" customWidth="1"/>
    <col min="73" max="16384" width="9" style="44"/>
  </cols>
  <sheetData>
    <row r="1" spans="1:35" ht="18" customHeight="1" x14ac:dyDescent="0.2">
      <c r="A1" s="1" t="s">
        <v>137</v>
      </c>
    </row>
    <row r="2" spans="1:35" s="49" customFormat="1" ht="18" customHeight="1" x14ac:dyDescent="0.2">
      <c r="A2" s="1"/>
    </row>
    <row r="3" spans="1:35" ht="18" customHeight="1" x14ac:dyDescent="0.2">
      <c r="A3" s="1"/>
    </row>
    <row r="4" spans="1:35" s="13" customFormat="1" ht="18" customHeight="1" x14ac:dyDescent="0.2">
      <c r="A4" s="28"/>
      <c r="B4" s="28"/>
      <c r="C4" s="28"/>
      <c r="D4" s="42"/>
      <c r="E4" s="42"/>
      <c r="F4" s="42"/>
      <c r="G4" s="42"/>
      <c r="H4" s="42"/>
      <c r="I4" s="42"/>
      <c r="J4" s="42"/>
      <c r="K4" s="42"/>
      <c r="L4" s="42"/>
      <c r="M4" s="42"/>
      <c r="O4" s="42"/>
      <c r="P4" s="43" t="s">
        <v>127</v>
      </c>
      <c r="Q4" s="42"/>
      <c r="R4" s="42"/>
      <c r="S4" s="42"/>
      <c r="T4" s="42"/>
      <c r="U4" s="42"/>
      <c r="V4" s="42"/>
      <c r="W4" s="42"/>
      <c r="X4" s="42"/>
      <c r="Y4" s="42"/>
      <c r="Z4" s="42"/>
      <c r="AA4" s="42"/>
      <c r="AB4" s="42"/>
      <c r="AC4" s="28"/>
      <c r="AD4" s="28"/>
      <c r="AE4" s="28"/>
      <c r="AF4" s="28"/>
      <c r="AG4" s="44"/>
      <c r="AH4" s="9"/>
    </row>
    <row r="5" spans="1:35" s="13" customFormat="1" ht="18" customHeight="1" x14ac:dyDescent="0.2">
      <c r="A5" s="28"/>
      <c r="B5" s="28"/>
      <c r="C5" s="28"/>
      <c r="D5" s="52"/>
      <c r="E5" s="52"/>
      <c r="F5" s="52"/>
      <c r="G5" s="52"/>
      <c r="H5" s="52"/>
      <c r="I5" s="52"/>
      <c r="J5" s="52"/>
      <c r="K5" s="52"/>
      <c r="L5" s="52"/>
      <c r="M5" s="52"/>
      <c r="O5" s="52"/>
      <c r="P5" s="51"/>
      <c r="Q5" s="52"/>
      <c r="R5" s="52"/>
      <c r="S5" s="52"/>
      <c r="T5" s="52"/>
      <c r="U5" s="52"/>
      <c r="V5" s="52"/>
      <c r="W5" s="52"/>
      <c r="X5" s="52"/>
      <c r="Y5" s="52"/>
      <c r="Z5" s="52"/>
      <c r="AA5" s="52"/>
      <c r="AB5" s="52"/>
      <c r="AC5" s="28"/>
      <c r="AD5" s="28"/>
      <c r="AE5" s="28"/>
      <c r="AF5" s="28"/>
      <c r="AG5" s="49"/>
      <c r="AH5" s="9"/>
    </row>
    <row r="6" spans="1:35" ht="18" customHeight="1" x14ac:dyDescent="0.2">
      <c r="A6" s="42"/>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3"/>
      <c r="AH6" s="43"/>
    </row>
    <row r="7" spans="1:35" ht="18" customHeight="1" x14ac:dyDescent="0.2">
      <c r="A7" s="31"/>
      <c r="B7" s="179" t="str">
        <f>補助金名&amp;"の交付申請にあたり、下記の"</f>
        <v>石川県公衆浴場省エネ投資緊急支援事業費補助金の交付申請にあたり、下記の</v>
      </c>
      <c r="C7" s="179"/>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row>
    <row r="8" spans="1:35" ht="18" customHeight="1" x14ac:dyDescent="0.2">
      <c r="A8" s="31" t="s">
        <v>126</v>
      </c>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row>
    <row r="9" spans="1:35" s="49" customFormat="1" ht="18" customHeight="1" x14ac:dyDescent="0.2">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1" spans="1:35" s="13" customFormat="1" ht="18" customHeight="1" x14ac:dyDescent="0.2">
      <c r="A11" s="49"/>
      <c r="B11" s="31"/>
      <c r="C11" s="31"/>
      <c r="D11" s="31"/>
      <c r="E11" s="31"/>
      <c r="F11" s="31"/>
      <c r="G11" s="31"/>
      <c r="H11" s="31"/>
      <c r="I11" s="31"/>
      <c r="J11" s="31"/>
      <c r="K11" s="31"/>
      <c r="L11" s="31"/>
      <c r="M11" s="31"/>
      <c r="N11" s="31"/>
      <c r="O11" s="31"/>
      <c r="P11" s="31" t="s">
        <v>3</v>
      </c>
      <c r="Q11" s="31"/>
      <c r="R11" s="31"/>
      <c r="S11" s="31"/>
      <c r="T11" s="31"/>
      <c r="U11" s="31"/>
      <c r="V11" s="31"/>
      <c r="W11" s="31"/>
      <c r="X11" s="31"/>
      <c r="Y11" s="31"/>
      <c r="Z11" s="31"/>
      <c r="AA11" s="31"/>
      <c r="AB11" s="31"/>
      <c r="AC11" s="31"/>
      <c r="AD11" s="31"/>
      <c r="AE11" s="31"/>
      <c r="AF11" s="31"/>
      <c r="AG11" s="31"/>
      <c r="AH11" s="49"/>
      <c r="AI11" s="49"/>
    </row>
    <row r="12" spans="1:35" s="49" customFormat="1" ht="18" customHeight="1" x14ac:dyDescent="0.2">
      <c r="A12" s="5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row>
    <row r="14" spans="1:35" ht="18" customHeight="1" x14ac:dyDescent="0.2">
      <c r="A14" s="44" t="s">
        <v>128</v>
      </c>
      <c r="AG14" s="12"/>
    </row>
    <row r="15" spans="1:35" ht="18" customHeight="1" x14ac:dyDescent="0.2">
      <c r="B15" s="44" t="s">
        <v>132</v>
      </c>
    </row>
    <row r="16" spans="1:35" ht="18" customHeight="1" x14ac:dyDescent="0.2">
      <c r="B16" s="44" t="s">
        <v>315</v>
      </c>
    </row>
    <row r="17" spans="1:33" ht="18" customHeight="1" x14ac:dyDescent="0.2">
      <c r="B17" s="44" t="s">
        <v>129</v>
      </c>
    </row>
    <row r="19" spans="1:33" ht="18" customHeight="1" x14ac:dyDescent="0.2">
      <c r="A19" s="44" t="s">
        <v>130</v>
      </c>
    </row>
    <row r="20" spans="1:33" ht="18" customHeight="1" x14ac:dyDescent="0.2">
      <c r="B20" s="44" t="s">
        <v>133</v>
      </c>
    </row>
    <row r="21" spans="1:33" ht="18" customHeight="1" x14ac:dyDescent="0.2">
      <c r="B21" s="44" t="s">
        <v>134</v>
      </c>
    </row>
    <row r="23" spans="1:33" ht="18" customHeight="1" x14ac:dyDescent="0.2">
      <c r="A23" s="44" t="s">
        <v>131</v>
      </c>
    </row>
    <row r="24" spans="1:33" ht="18" customHeight="1" x14ac:dyDescent="0.2">
      <c r="B24" s="44" t="s">
        <v>316</v>
      </c>
    </row>
    <row r="26" spans="1:33" ht="18" customHeight="1" x14ac:dyDescent="0.2">
      <c r="A26" s="44" t="s">
        <v>136</v>
      </c>
    </row>
    <row r="27" spans="1:33" ht="18" customHeight="1" x14ac:dyDescent="0.2">
      <c r="B27" s="44" t="s">
        <v>135</v>
      </c>
    </row>
    <row r="28" spans="1:33" s="49" customFormat="1" ht="18" customHeight="1" x14ac:dyDescent="0.2"/>
    <row r="29" spans="1:33" s="49" customFormat="1" ht="18" customHeight="1" x14ac:dyDescent="0.2"/>
    <row r="31" spans="1:33" ht="18" customHeight="1" x14ac:dyDescent="0.2">
      <c r="B31" s="198" t="str">
        <f>交付申請日</f>
        <v>令和　年　月　日</v>
      </c>
      <c r="C31" s="198"/>
      <c r="D31" s="198"/>
      <c r="E31" s="198"/>
      <c r="F31" s="198"/>
      <c r="G31" s="198"/>
      <c r="H31" s="198"/>
      <c r="I31" s="198"/>
      <c r="J31" s="198"/>
      <c r="K31" s="32"/>
      <c r="L31" s="32"/>
      <c r="M31" s="32"/>
      <c r="N31" s="32"/>
      <c r="O31" s="172" t="s">
        <v>1</v>
      </c>
      <c r="P31" s="172"/>
      <c r="Q31" s="172"/>
      <c r="R31" s="172"/>
      <c r="S31" s="172"/>
      <c r="T31" s="172"/>
      <c r="U31" s="34"/>
      <c r="V31" s="199">
        <f>申請者</f>
        <v>0</v>
      </c>
      <c r="W31" s="199"/>
      <c r="X31" s="199"/>
      <c r="Y31" s="199"/>
      <c r="Z31" s="199"/>
      <c r="AA31" s="199"/>
      <c r="AB31" s="199"/>
      <c r="AC31" s="199"/>
      <c r="AD31" s="199"/>
      <c r="AE31" s="199"/>
      <c r="AF31" s="199"/>
      <c r="AG31" s="44" t="s">
        <v>41</v>
      </c>
    </row>
    <row r="32" spans="1:33" ht="18" customHeight="1" x14ac:dyDescent="0.2">
      <c r="B32" s="32"/>
      <c r="C32" s="32"/>
      <c r="D32" s="32"/>
      <c r="E32" s="32"/>
      <c r="F32" s="32"/>
      <c r="G32" s="32"/>
      <c r="H32" s="32"/>
      <c r="I32" s="32"/>
      <c r="J32" s="32"/>
      <c r="K32" s="32"/>
      <c r="L32" s="32"/>
      <c r="M32" s="32"/>
      <c r="N32" s="32"/>
      <c r="O32" s="172" t="s">
        <v>2</v>
      </c>
      <c r="P32" s="172"/>
      <c r="Q32" s="172"/>
      <c r="R32" s="172"/>
      <c r="S32" s="172"/>
      <c r="T32" s="172"/>
      <c r="U32" s="34"/>
      <c r="V32" s="199">
        <f>代表者職氏名</f>
        <v>0</v>
      </c>
      <c r="W32" s="199"/>
      <c r="X32" s="199"/>
      <c r="Y32" s="199"/>
      <c r="Z32" s="199"/>
      <c r="AA32" s="199"/>
      <c r="AB32" s="199"/>
      <c r="AC32" s="199"/>
      <c r="AD32" s="199"/>
      <c r="AE32" s="199"/>
      <c r="AF32" s="199"/>
      <c r="AG32" s="44" t="s">
        <v>41</v>
      </c>
    </row>
  </sheetData>
  <mergeCells count="6">
    <mergeCell ref="B7:AF7"/>
    <mergeCell ref="B31:J31"/>
    <mergeCell ref="O31:T31"/>
    <mergeCell ref="V31:AF31"/>
    <mergeCell ref="O32:T32"/>
    <mergeCell ref="V32:AF32"/>
  </mergeCells>
  <phoneticPr fontId="4"/>
  <pageMargins left="0.70866141732283472" right="0.70866141732283472" top="0.74803149606299213" bottom="0.74803149606299213" header="0.31496062992125984" footer="0.31496062992125984"/>
  <pageSetup paperSize="9" scale="98"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M43"/>
  <sheetViews>
    <sheetView showZeros="0" view="pageBreakPreview" zoomScaleNormal="100" zoomScaleSheetLayoutView="100" workbookViewId="0">
      <selection activeCell="V10" sqref="V10:AF10"/>
    </sheetView>
  </sheetViews>
  <sheetFormatPr defaultColWidth="9" defaultRowHeight="18" customHeight="1" x14ac:dyDescent="0.2"/>
  <cols>
    <col min="1" max="35" width="2.81640625" style="49" customWidth="1"/>
    <col min="36" max="49" width="2.81640625" style="13" customWidth="1"/>
    <col min="50" max="16384" width="9" style="13"/>
  </cols>
  <sheetData>
    <row r="1" spans="1:37" ht="18" customHeight="1" x14ac:dyDescent="0.2">
      <c r="A1" s="1" t="s">
        <v>18</v>
      </c>
    </row>
    <row r="2" spans="1:37" ht="18" customHeight="1" x14ac:dyDescent="0.2">
      <c r="X2" s="174"/>
      <c r="Y2" s="174"/>
      <c r="Z2" s="174"/>
      <c r="AA2" s="174"/>
      <c r="AB2" s="174"/>
      <c r="AC2" s="174"/>
      <c r="AD2" s="174"/>
      <c r="AE2" s="174"/>
      <c r="AF2" s="174"/>
      <c r="AG2" s="49" t="s">
        <v>48</v>
      </c>
      <c r="AH2" s="31"/>
      <c r="AI2" s="31"/>
    </row>
    <row r="3" spans="1:37" ht="18" customHeight="1" x14ac:dyDescent="0.2">
      <c r="W3" s="32"/>
      <c r="X3" s="198" t="str">
        <f>交付申請日</f>
        <v>令和　年　月　日</v>
      </c>
      <c r="Y3" s="198"/>
      <c r="Z3" s="198"/>
      <c r="AA3" s="198"/>
      <c r="AB3" s="198"/>
      <c r="AC3" s="198"/>
      <c r="AD3" s="198"/>
      <c r="AE3" s="198"/>
      <c r="AF3" s="198"/>
      <c r="AG3" s="49" t="s">
        <v>42</v>
      </c>
      <c r="AH3" s="31"/>
      <c r="AI3" s="31"/>
    </row>
    <row r="4" spans="1:37" ht="18" customHeight="1" x14ac:dyDescent="0.2">
      <c r="W4" s="32"/>
      <c r="X4" s="32"/>
      <c r="Y4" s="32"/>
      <c r="Z4" s="32"/>
      <c r="AA4" s="32"/>
      <c r="AB4" s="32"/>
      <c r="AC4" s="32"/>
      <c r="AD4" s="32"/>
      <c r="AE4" s="32"/>
      <c r="AF4" s="32"/>
    </row>
    <row r="5" spans="1:37" ht="18" customHeight="1" x14ac:dyDescent="0.2">
      <c r="A5" s="49" t="s">
        <v>32</v>
      </c>
      <c r="W5" s="32"/>
      <c r="X5" s="32"/>
      <c r="Y5" s="32"/>
      <c r="Z5" s="32"/>
      <c r="AA5" s="32"/>
      <c r="AB5" s="32"/>
      <c r="AC5" s="32"/>
      <c r="AD5" s="32"/>
      <c r="AE5" s="32"/>
      <c r="AF5" s="32"/>
    </row>
    <row r="6" spans="1:37" ht="18" customHeight="1" x14ac:dyDescent="0.2">
      <c r="W6" s="32"/>
      <c r="X6" s="32"/>
      <c r="Y6" s="32"/>
      <c r="Z6" s="32"/>
      <c r="AA6" s="32"/>
      <c r="AB6" s="32"/>
      <c r="AC6" s="32"/>
      <c r="AD6" s="32"/>
      <c r="AE6" s="32"/>
      <c r="AF6" s="32"/>
    </row>
    <row r="7" spans="1:37" ht="18" customHeight="1" x14ac:dyDescent="0.2">
      <c r="U7" s="13"/>
      <c r="V7" s="49" t="s">
        <v>34</v>
      </c>
      <c r="X7" s="200">
        <f>郵便番号</f>
        <v>0</v>
      </c>
      <c r="Y7" s="200"/>
      <c r="Z7" s="200"/>
      <c r="AA7" s="200"/>
      <c r="AB7" s="200"/>
      <c r="AC7" s="200"/>
      <c r="AD7" s="200"/>
      <c r="AE7" s="32" t="s">
        <v>29</v>
      </c>
      <c r="AF7" s="32"/>
      <c r="AG7" s="49" t="s">
        <v>41</v>
      </c>
    </row>
    <row r="8" spans="1:37" ht="18" customHeight="1" x14ac:dyDescent="0.2">
      <c r="O8" s="174" t="s">
        <v>0</v>
      </c>
      <c r="P8" s="174"/>
      <c r="Q8" s="174"/>
      <c r="R8" s="174"/>
      <c r="S8" s="174"/>
      <c r="T8" s="174"/>
      <c r="U8" s="13"/>
      <c r="V8" s="179">
        <f>所在地</f>
        <v>0</v>
      </c>
      <c r="W8" s="179"/>
      <c r="X8" s="179"/>
      <c r="Y8" s="179"/>
      <c r="Z8" s="179"/>
      <c r="AA8" s="179"/>
      <c r="AB8" s="179"/>
      <c r="AC8" s="179"/>
      <c r="AD8" s="179"/>
      <c r="AE8" s="179"/>
      <c r="AF8" s="179"/>
      <c r="AG8" s="49" t="s">
        <v>41</v>
      </c>
    </row>
    <row r="9" spans="1:37" ht="18" customHeight="1" x14ac:dyDescent="0.2">
      <c r="O9" s="174" t="s">
        <v>1</v>
      </c>
      <c r="P9" s="174"/>
      <c r="Q9" s="174"/>
      <c r="R9" s="174"/>
      <c r="S9" s="174"/>
      <c r="T9" s="174"/>
      <c r="U9" s="13"/>
      <c r="V9" s="179">
        <f>申請者</f>
        <v>0</v>
      </c>
      <c r="W9" s="179"/>
      <c r="X9" s="179"/>
      <c r="Y9" s="179"/>
      <c r="Z9" s="179"/>
      <c r="AA9" s="179"/>
      <c r="AB9" s="179"/>
      <c r="AC9" s="179"/>
      <c r="AD9" s="179"/>
      <c r="AE9" s="179"/>
      <c r="AF9" s="179"/>
      <c r="AG9" s="49" t="s">
        <v>41</v>
      </c>
    </row>
    <row r="10" spans="1:37" ht="18" customHeight="1" x14ac:dyDescent="0.2">
      <c r="O10" s="174" t="s">
        <v>2</v>
      </c>
      <c r="P10" s="174"/>
      <c r="Q10" s="174"/>
      <c r="R10" s="174"/>
      <c r="S10" s="174"/>
      <c r="T10" s="174"/>
      <c r="U10" s="13"/>
      <c r="V10" s="179">
        <f>代表者職氏名</f>
        <v>0</v>
      </c>
      <c r="W10" s="179"/>
      <c r="X10" s="179"/>
      <c r="Y10" s="179"/>
      <c r="Z10" s="179"/>
      <c r="AA10" s="179"/>
      <c r="AB10" s="179"/>
      <c r="AC10" s="179"/>
      <c r="AD10" s="179"/>
      <c r="AE10" s="179"/>
      <c r="AF10" s="179"/>
      <c r="AG10" s="49" t="s">
        <v>41</v>
      </c>
      <c r="AK10" s="12"/>
    </row>
    <row r="11" spans="1:37" ht="18" customHeight="1" x14ac:dyDescent="0.2">
      <c r="O11" s="50"/>
      <c r="P11" s="50"/>
      <c r="Q11" s="50"/>
      <c r="R11" s="50"/>
      <c r="S11" s="50"/>
      <c r="T11" s="50"/>
      <c r="AC11" s="14"/>
    </row>
    <row r="12" spans="1:37" ht="18" customHeight="1" x14ac:dyDescent="0.2">
      <c r="AK12" s="49"/>
    </row>
    <row r="13" spans="1:37" s="49" customFormat="1" ht="18" customHeight="1" x14ac:dyDescent="0.2">
      <c r="B13" s="28"/>
      <c r="C13" s="28"/>
      <c r="E13" s="27" t="s">
        <v>33</v>
      </c>
      <c r="F13" s="101" t="str">
        <f>申請年度</f>
        <v/>
      </c>
      <c r="G13" s="31" t="s">
        <v>46</v>
      </c>
      <c r="H13" s="31"/>
      <c r="I13" s="178" t="str">
        <f>補助金名</f>
        <v>石川県公衆浴場省エネ投資緊急支援事業費補助金</v>
      </c>
      <c r="J13" s="178"/>
      <c r="K13" s="178"/>
      <c r="L13" s="178"/>
      <c r="M13" s="178"/>
      <c r="N13" s="178"/>
      <c r="O13" s="178"/>
      <c r="P13" s="178"/>
      <c r="Q13" s="178"/>
      <c r="R13" s="178"/>
      <c r="S13" s="178"/>
      <c r="T13" s="178"/>
      <c r="U13" s="178"/>
      <c r="V13" s="178"/>
      <c r="W13" s="178"/>
      <c r="X13" s="178"/>
      <c r="Y13" s="178"/>
      <c r="Z13" s="178"/>
      <c r="AA13" s="178"/>
      <c r="AB13" s="178"/>
      <c r="AC13" s="178"/>
      <c r="AD13" s="28"/>
      <c r="AE13" s="28"/>
      <c r="AF13" s="28"/>
      <c r="AG13" s="49" t="s">
        <v>41</v>
      </c>
      <c r="AH13" s="51"/>
    </row>
    <row r="14" spans="1:37" ht="18" customHeight="1" x14ac:dyDescent="0.2">
      <c r="A14" s="28"/>
      <c r="B14" s="28"/>
      <c r="C14" s="28"/>
      <c r="D14" s="52"/>
      <c r="E14" s="52"/>
      <c r="F14" s="52"/>
      <c r="G14" s="52"/>
      <c r="H14" s="52"/>
      <c r="I14" s="52"/>
      <c r="J14" s="52"/>
      <c r="K14" s="52"/>
      <c r="L14" s="52"/>
      <c r="M14" s="52"/>
      <c r="N14" s="13"/>
      <c r="O14" s="52"/>
      <c r="P14" s="51" t="s">
        <v>286</v>
      </c>
      <c r="Q14" s="52"/>
      <c r="R14" s="52"/>
      <c r="S14" s="52"/>
      <c r="T14" s="52"/>
      <c r="U14" s="52"/>
      <c r="V14" s="52"/>
      <c r="W14" s="52"/>
      <c r="X14" s="52"/>
      <c r="Y14" s="52"/>
      <c r="Z14" s="52"/>
      <c r="AA14" s="52"/>
      <c r="AB14" s="52"/>
      <c r="AC14" s="28"/>
      <c r="AD14" s="28"/>
      <c r="AE14" s="28"/>
      <c r="AF14" s="28"/>
      <c r="AH14" s="9"/>
      <c r="AI14" s="13"/>
    </row>
    <row r="15" spans="1:37" ht="18"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K15" s="51"/>
    </row>
    <row r="16" spans="1:37" ht="18" customHeight="1" x14ac:dyDescent="0.2">
      <c r="A16" s="26"/>
      <c r="B16" s="26"/>
      <c r="C16" s="26"/>
      <c r="D16" s="26"/>
      <c r="E16" s="26"/>
      <c r="F16" s="26"/>
      <c r="G16" s="26"/>
      <c r="H16" s="26"/>
      <c r="I16" s="26"/>
      <c r="J16" s="26"/>
      <c r="K16" s="26"/>
      <c r="L16" s="26"/>
      <c r="M16" s="26"/>
      <c r="N16" s="13"/>
      <c r="O16" s="13"/>
      <c r="P16" s="13"/>
      <c r="Q16" s="13"/>
      <c r="R16" s="13"/>
      <c r="S16" s="26"/>
      <c r="T16" s="26"/>
      <c r="U16" s="26"/>
      <c r="V16" s="26"/>
      <c r="W16" s="26"/>
      <c r="X16" s="26"/>
      <c r="Y16" s="26"/>
      <c r="Z16" s="26"/>
      <c r="AA16" s="26"/>
      <c r="AB16" s="26"/>
      <c r="AC16" s="26"/>
      <c r="AD16" s="26"/>
      <c r="AE16" s="26"/>
      <c r="AF16" s="26"/>
      <c r="AG16" s="26"/>
      <c r="AH16" s="26"/>
      <c r="AI16" s="26"/>
      <c r="AK16" s="51"/>
    </row>
    <row r="17" spans="1:65" ht="18" customHeight="1" x14ac:dyDescent="0.2">
      <c r="A17" s="13"/>
      <c r="B17" s="13" t="s">
        <v>33</v>
      </c>
      <c r="C17" s="13"/>
      <c r="D17" s="53" t="str">
        <f>IFERROR(YEAR(交付申請日)-2018,"")</f>
        <v/>
      </c>
      <c r="E17" s="34" t="s">
        <v>39</v>
      </c>
      <c r="F17" s="53" t="str">
        <f>IFERROR(MONTH(交付申請日),"")</f>
        <v/>
      </c>
      <c r="G17" s="34" t="s">
        <v>40</v>
      </c>
      <c r="H17" s="53" t="str">
        <f>IFERROR(DAY(交付申請日),"")</f>
        <v/>
      </c>
      <c r="I17" s="34" t="s">
        <v>153</v>
      </c>
      <c r="J17" s="34"/>
      <c r="K17" s="34"/>
      <c r="L17" s="26"/>
      <c r="M17" s="26"/>
      <c r="N17" s="13"/>
      <c r="O17" s="13"/>
      <c r="P17" s="13"/>
      <c r="Q17" s="13"/>
      <c r="R17" s="13"/>
      <c r="S17" s="26"/>
      <c r="T17" s="26"/>
      <c r="U17" s="26"/>
      <c r="V17" s="26"/>
      <c r="W17" s="26"/>
      <c r="X17" s="26"/>
      <c r="Y17" s="26"/>
      <c r="Z17" s="26"/>
      <c r="AA17" s="26"/>
      <c r="AB17" s="26"/>
      <c r="AC17" s="26"/>
      <c r="AD17" s="26"/>
      <c r="AE17" s="26"/>
      <c r="AG17" s="49" t="s">
        <v>41</v>
      </c>
      <c r="AK17" s="49"/>
    </row>
    <row r="18" spans="1:65" ht="18" customHeight="1" x14ac:dyDescent="0.2">
      <c r="A18" s="31" t="s">
        <v>152</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65" ht="18" customHeight="1" x14ac:dyDescent="0.2">
      <c r="A19" s="31"/>
      <c r="B19" s="31" t="s">
        <v>154</v>
      </c>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65" ht="18" customHeight="1" x14ac:dyDescent="0.2">
      <c r="A20" s="49" t="s">
        <v>156</v>
      </c>
    </row>
    <row r="21" spans="1:65" ht="18" customHeight="1" x14ac:dyDescent="0.2">
      <c r="A21" s="49" t="s">
        <v>155</v>
      </c>
    </row>
    <row r="23" spans="1:65" ht="18" customHeight="1" x14ac:dyDescent="0.2">
      <c r="B23" s="31"/>
      <c r="C23" s="31"/>
      <c r="D23" s="31"/>
      <c r="E23" s="31"/>
      <c r="F23" s="31"/>
      <c r="G23" s="31"/>
      <c r="H23" s="31"/>
      <c r="I23" s="31"/>
      <c r="J23" s="31"/>
      <c r="K23" s="31"/>
      <c r="L23" s="31"/>
      <c r="M23" s="31"/>
      <c r="N23" s="31"/>
      <c r="O23" s="31"/>
      <c r="P23" s="31" t="s">
        <v>3</v>
      </c>
      <c r="Q23" s="31"/>
      <c r="R23" s="31"/>
      <c r="S23" s="31"/>
      <c r="T23" s="31"/>
      <c r="U23" s="31"/>
      <c r="V23" s="31"/>
      <c r="W23" s="31"/>
      <c r="X23" s="31"/>
      <c r="Y23" s="31"/>
      <c r="Z23" s="31"/>
      <c r="AA23" s="31"/>
      <c r="AB23" s="31"/>
      <c r="AC23" s="31"/>
      <c r="AD23" s="31"/>
      <c r="AE23" s="31"/>
      <c r="AF23" s="31"/>
      <c r="AG23" s="31"/>
    </row>
    <row r="25" spans="1:65" ht="18" customHeight="1" x14ac:dyDescent="0.2">
      <c r="B25" s="20" t="s">
        <v>157</v>
      </c>
      <c r="C25" s="31"/>
      <c r="D25" s="31"/>
      <c r="E25" s="31"/>
      <c r="F25" s="31"/>
      <c r="G25" s="31"/>
      <c r="I25" s="13"/>
      <c r="J25" s="13"/>
      <c r="K25" s="13"/>
      <c r="L25" s="13"/>
      <c r="M25" s="13"/>
      <c r="N25" s="13"/>
      <c r="O25" s="13"/>
      <c r="P25" s="13"/>
      <c r="Q25" s="13"/>
      <c r="R25" s="13"/>
      <c r="S25" s="13"/>
      <c r="T25" s="13"/>
      <c r="U25" s="13"/>
      <c r="V25" s="13"/>
      <c r="W25" s="13"/>
      <c r="X25" s="13"/>
      <c r="Y25" s="13"/>
      <c r="Z25" s="13"/>
      <c r="AA25" s="13"/>
      <c r="AB25" s="13"/>
      <c r="AC25" s="13"/>
      <c r="AD25" s="13"/>
      <c r="AE25" s="13"/>
      <c r="AG25" s="13"/>
    </row>
    <row r="26" spans="1:65" ht="18" customHeight="1" x14ac:dyDescent="0.2">
      <c r="B26" s="20"/>
      <c r="C26" s="31"/>
      <c r="D26" s="31"/>
      <c r="E26" s="31"/>
      <c r="F26" s="31"/>
      <c r="G26" s="31"/>
      <c r="I26" s="13"/>
      <c r="J26" s="13"/>
      <c r="K26" s="13"/>
      <c r="L26" s="13"/>
      <c r="M26" s="13"/>
      <c r="N26" s="13"/>
      <c r="O26" s="13"/>
      <c r="P26" s="13"/>
      <c r="Q26" s="13"/>
      <c r="R26" s="13"/>
      <c r="S26" s="13"/>
      <c r="T26" s="13"/>
      <c r="U26" s="13"/>
      <c r="V26" s="13"/>
      <c r="W26" s="13"/>
      <c r="X26" s="13"/>
      <c r="Y26" s="13"/>
      <c r="Z26" s="13"/>
      <c r="AA26" s="13"/>
      <c r="AB26" s="13"/>
      <c r="AC26" s="13"/>
      <c r="AD26" s="13"/>
      <c r="AE26" s="13"/>
      <c r="AG26" s="12"/>
    </row>
    <row r="27" spans="1:65" ht="18" customHeight="1" x14ac:dyDescent="0.2">
      <c r="B27" s="21"/>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G27" s="12" t="s">
        <v>37</v>
      </c>
    </row>
    <row r="28" spans="1:65" ht="18" customHeight="1" x14ac:dyDescent="0.2">
      <c r="A28" s="21"/>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row>
    <row r="29" spans="1:65" ht="18" customHeight="1" x14ac:dyDescent="0.2">
      <c r="A29" s="22"/>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H29" s="13"/>
      <c r="AI29" s="13"/>
    </row>
    <row r="30" spans="1:65" ht="18" customHeight="1" x14ac:dyDescent="0.2">
      <c r="A30" s="22"/>
      <c r="AH30" s="13"/>
      <c r="AI30" s="13"/>
      <c r="BE30" s="100"/>
      <c r="BF30" s="100"/>
      <c r="BG30" s="100"/>
      <c r="BH30" s="100"/>
      <c r="BI30" s="100"/>
      <c r="BJ30" s="100"/>
      <c r="BK30" s="100"/>
      <c r="BL30" s="100"/>
      <c r="BM30" s="100"/>
    </row>
    <row r="31" spans="1:65" ht="18" customHeight="1" x14ac:dyDescent="0.2">
      <c r="B31" s="20" t="s">
        <v>158</v>
      </c>
      <c r="C31" s="31"/>
      <c r="D31" s="31"/>
      <c r="E31" s="31"/>
      <c r="F31" s="31"/>
      <c r="G31" s="31"/>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H31" s="13"/>
      <c r="AI31" s="13"/>
    </row>
    <row r="32" spans="1:65" ht="18" customHeight="1" x14ac:dyDescent="0.2">
      <c r="B32" s="20"/>
      <c r="C32" s="31"/>
      <c r="D32" s="31"/>
      <c r="E32" s="31"/>
      <c r="F32" s="31"/>
      <c r="G32" s="31"/>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row>
    <row r="33" spans="1:37" ht="18" customHeight="1" x14ac:dyDescent="0.2">
      <c r="A33" s="22"/>
      <c r="D33" s="205" t="str">
        <f>着手予定日</f>
        <v>令和　年　月　日</v>
      </c>
      <c r="E33" s="205"/>
      <c r="F33" s="205"/>
      <c r="G33" s="205"/>
      <c r="H33" s="205"/>
      <c r="I33" s="205"/>
      <c r="J33" s="205"/>
      <c r="K33" s="205"/>
      <c r="L33" s="205"/>
      <c r="AG33" s="49" t="s">
        <v>41</v>
      </c>
    </row>
    <row r="34" spans="1:37" ht="18" customHeight="1" x14ac:dyDescent="0.2">
      <c r="A34" s="22"/>
    </row>
    <row r="35" spans="1:37" ht="18" customHeight="1" x14ac:dyDescent="0.2">
      <c r="A35" s="22"/>
    </row>
    <row r="36" spans="1:37" s="49" customFormat="1" ht="18" customHeight="1" x14ac:dyDescent="0.2">
      <c r="A36" s="20"/>
      <c r="B36" s="20"/>
      <c r="C36" s="31"/>
      <c r="D36" s="31"/>
      <c r="E36" s="31"/>
      <c r="F36" s="31"/>
      <c r="G36" s="31"/>
      <c r="AJ36" s="13"/>
      <c r="AK36" s="13"/>
    </row>
    <row r="37" spans="1:37" s="49" customFormat="1" ht="18" customHeight="1" x14ac:dyDescent="0.2">
      <c r="B37" s="162" t="s">
        <v>30</v>
      </c>
      <c r="C37" s="168" t="s">
        <v>25</v>
      </c>
      <c r="D37" s="168"/>
      <c r="E37" s="168"/>
      <c r="F37" s="168"/>
      <c r="G37" s="201">
        <f>'1)交付申請書'!G39</f>
        <v>0</v>
      </c>
      <c r="H37" s="202"/>
      <c r="I37" s="202"/>
      <c r="J37" s="202"/>
      <c r="K37" s="202"/>
      <c r="L37" s="202"/>
      <c r="M37" s="202"/>
      <c r="N37" s="202"/>
      <c r="O37" s="202"/>
      <c r="P37" s="203"/>
      <c r="R37" s="162" t="s">
        <v>31</v>
      </c>
      <c r="S37" s="168" t="s">
        <v>25</v>
      </c>
      <c r="T37" s="168"/>
      <c r="U37" s="168"/>
      <c r="V37" s="168"/>
      <c r="W37" s="201">
        <f>'1)交付申請書'!W39</f>
        <v>0</v>
      </c>
      <c r="X37" s="202"/>
      <c r="Y37" s="202"/>
      <c r="Z37" s="202"/>
      <c r="AA37" s="202"/>
      <c r="AB37" s="202"/>
      <c r="AC37" s="202"/>
      <c r="AD37" s="202"/>
      <c r="AE37" s="202"/>
      <c r="AF37" s="203"/>
      <c r="AG37" s="49" t="s">
        <v>42</v>
      </c>
    </row>
    <row r="38" spans="1:37" s="49" customFormat="1" ht="18" customHeight="1" x14ac:dyDescent="0.2">
      <c r="B38" s="163"/>
      <c r="C38" s="165" t="s">
        <v>20</v>
      </c>
      <c r="D38" s="166"/>
      <c r="E38" s="166"/>
      <c r="F38" s="167"/>
      <c r="G38" s="201">
        <f>'1)交付申請書'!G40</f>
        <v>0</v>
      </c>
      <c r="H38" s="202"/>
      <c r="I38" s="202"/>
      <c r="J38" s="202"/>
      <c r="K38" s="202"/>
      <c r="L38" s="202"/>
      <c r="M38" s="202"/>
      <c r="N38" s="202"/>
      <c r="O38" s="202"/>
      <c r="P38" s="203"/>
      <c r="R38" s="163"/>
      <c r="S38" s="165" t="s">
        <v>20</v>
      </c>
      <c r="T38" s="166"/>
      <c r="U38" s="166"/>
      <c r="V38" s="167"/>
      <c r="W38" s="201">
        <f>'1)交付申請書'!W40</f>
        <v>0</v>
      </c>
      <c r="X38" s="202"/>
      <c r="Y38" s="202"/>
      <c r="Z38" s="202"/>
      <c r="AA38" s="202"/>
      <c r="AB38" s="202"/>
      <c r="AC38" s="202"/>
      <c r="AD38" s="202"/>
      <c r="AE38" s="202"/>
      <c r="AF38" s="203"/>
      <c r="AG38" s="49" t="s">
        <v>42</v>
      </c>
    </row>
    <row r="39" spans="1:37" s="49" customFormat="1" ht="18" customHeight="1" x14ac:dyDescent="0.2">
      <c r="B39" s="163"/>
      <c r="C39" s="168" t="s">
        <v>26</v>
      </c>
      <c r="D39" s="168"/>
      <c r="E39" s="168"/>
      <c r="F39" s="168"/>
      <c r="G39" s="201">
        <f>'1)交付申請書'!G41</f>
        <v>0</v>
      </c>
      <c r="H39" s="202"/>
      <c r="I39" s="202"/>
      <c r="J39" s="202"/>
      <c r="K39" s="202"/>
      <c r="L39" s="202"/>
      <c r="M39" s="202"/>
      <c r="N39" s="202"/>
      <c r="O39" s="202"/>
      <c r="P39" s="203"/>
      <c r="R39" s="163"/>
      <c r="S39" s="168" t="s">
        <v>26</v>
      </c>
      <c r="T39" s="168"/>
      <c r="U39" s="168"/>
      <c r="V39" s="168"/>
      <c r="W39" s="201">
        <f>'1)交付申請書'!W41</f>
        <v>0</v>
      </c>
      <c r="X39" s="202"/>
      <c r="Y39" s="202"/>
      <c r="Z39" s="202"/>
      <c r="AA39" s="202"/>
      <c r="AB39" s="202"/>
      <c r="AC39" s="202"/>
      <c r="AD39" s="202"/>
      <c r="AE39" s="202"/>
      <c r="AF39" s="203"/>
      <c r="AG39" s="49" t="s">
        <v>42</v>
      </c>
    </row>
    <row r="40" spans="1:37" s="49" customFormat="1" ht="18" customHeight="1" x14ac:dyDescent="0.2">
      <c r="B40" s="163"/>
      <c r="C40" s="168" t="s">
        <v>21</v>
      </c>
      <c r="D40" s="168"/>
      <c r="E40" s="168"/>
      <c r="F40" s="168"/>
      <c r="G40" s="201">
        <f>'1)交付申請書'!G42</f>
        <v>0</v>
      </c>
      <c r="H40" s="202"/>
      <c r="I40" s="202"/>
      <c r="J40" s="202"/>
      <c r="K40" s="202"/>
      <c r="L40" s="202"/>
      <c r="M40" s="202"/>
      <c r="N40" s="202"/>
      <c r="O40" s="202"/>
      <c r="P40" s="203"/>
      <c r="R40" s="163"/>
      <c r="S40" s="168" t="s">
        <v>21</v>
      </c>
      <c r="T40" s="168"/>
      <c r="U40" s="168"/>
      <c r="V40" s="168"/>
      <c r="W40" s="201">
        <f>'1)交付申請書'!W42</f>
        <v>0</v>
      </c>
      <c r="X40" s="202"/>
      <c r="Y40" s="202"/>
      <c r="Z40" s="202"/>
      <c r="AA40" s="202"/>
      <c r="AB40" s="202"/>
      <c r="AC40" s="202"/>
      <c r="AD40" s="202"/>
      <c r="AE40" s="202"/>
      <c r="AF40" s="203"/>
      <c r="AG40" s="49" t="s">
        <v>42</v>
      </c>
    </row>
    <row r="41" spans="1:37" s="49" customFormat="1" ht="18" customHeight="1" x14ac:dyDescent="0.2">
      <c r="B41" s="163"/>
      <c r="C41" s="168" t="s">
        <v>23</v>
      </c>
      <c r="D41" s="168"/>
      <c r="E41" s="168"/>
      <c r="F41" s="168"/>
      <c r="G41" s="201">
        <f>'1)交付申請書'!G43</f>
        <v>0</v>
      </c>
      <c r="H41" s="202"/>
      <c r="I41" s="202"/>
      <c r="J41" s="202"/>
      <c r="K41" s="202"/>
      <c r="L41" s="202"/>
      <c r="M41" s="202"/>
      <c r="N41" s="202"/>
      <c r="O41" s="202"/>
      <c r="P41" s="203"/>
      <c r="R41" s="163"/>
      <c r="S41" s="168" t="s">
        <v>23</v>
      </c>
      <c r="T41" s="168"/>
      <c r="U41" s="168"/>
      <c r="V41" s="168"/>
      <c r="W41" s="201">
        <f>'1)交付申請書'!W43</f>
        <v>0</v>
      </c>
      <c r="X41" s="202"/>
      <c r="Y41" s="202"/>
      <c r="Z41" s="202"/>
      <c r="AA41" s="202"/>
      <c r="AB41" s="202"/>
      <c r="AC41" s="202"/>
      <c r="AD41" s="202"/>
      <c r="AE41" s="202"/>
      <c r="AF41" s="203"/>
      <c r="AG41" s="49" t="s">
        <v>42</v>
      </c>
    </row>
    <row r="42" spans="1:37" s="49" customFormat="1" ht="18" customHeight="1" x14ac:dyDescent="0.2">
      <c r="B42" s="164"/>
      <c r="C42" s="168" t="s">
        <v>22</v>
      </c>
      <c r="D42" s="168"/>
      <c r="E42" s="168"/>
      <c r="F42" s="168"/>
      <c r="G42" s="201">
        <f>'1)交付申請書'!G44</f>
        <v>0</v>
      </c>
      <c r="H42" s="202"/>
      <c r="I42" s="202"/>
      <c r="J42" s="202"/>
      <c r="K42" s="202"/>
      <c r="L42" s="202"/>
      <c r="M42" s="202"/>
      <c r="N42" s="202"/>
      <c r="O42" s="202"/>
      <c r="P42" s="203"/>
      <c r="R42" s="164"/>
      <c r="S42" s="168" t="s">
        <v>22</v>
      </c>
      <c r="T42" s="168"/>
      <c r="U42" s="168"/>
      <c r="V42" s="168"/>
      <c r="W42" s="201">
        <f>'1)交付申請書'!W44</f>
        <v>0</v>
      </c>
      <c r="X42" s="202"/>
      <c r="Y42" s="202"/>
      <c r="Z42" s="202"/>
      <c r="AA42" s="202"/>
      <c r="AB42" s="202"/>
      <c r="AC42" s="202"/>
      <c r="AD42" s="202"/>
      <c r="AE42" s="202"/>
      <c r="AF42" s="203"/>
      <c r="AG42" s="49" t="s">
        <v>42</v>
      </c>
    </row>
    <row r="43" spans="1:37" s="49" customFormat="1" ht="18" customHeight="1" x14ac:dyDescent="0.2">
      <c r="A43" s="21"/>
      <c r="AJ43" s="13"/>
      <c r="AK43" s="13"/>
    </row>
  </sheetData>
  <mergeCells count="38">
    <mergeCell ref="W42:AF42"/>
    <mergeCell ref="D33:L33"/>
    <mergeCell ref="C41:F41"/>
    <mergeCell ref="G41:P41"/>
    <mergeCell ref="S41:V41"/>
    <mergeCell ref="W41:AF41"/>
    <mergeCell ref="D27:AE29"/>
    <mergeCell ref="C40:F40"/>
    <mergeCell ref="G40:P40"/>
    <mergeCell ref="S40:V40"/>
    <mergeCell ref="W40:AF40"/>
    <mergeCell ref="S38:V38"/>
    <mergeCell ref="W38:AF38"/>
    <mergeCell ref="C39:F39"/>
    <mergeCell ref="G39:P39"/>
    <mergeCell ref="S39:V39"/>
    <mergeCell ref="W39:AF39"/>
    <mergeCell ref="W37:AF37"/>
    <mergeCell ref="B37:B42"/>
    <mergeCell ref="C37:F37"/>
    <mergeCell ref="G37:P37"/>
    <mergeCell ref="R37:R42"/>
    <mergeCell ref="S37:V37"/>
    <mergeCell ref="C38:F38"/>
    <mergeCell ref="G38:P38"/>
    <mergeCell ref="C42:F42"/>
    <mergeCell ref="G42:P42"/>
    <mergeCell ref="S42:V42"/>
    <mergeCell ref="O10:T10"/>
    <mergeCell ref="V10:AF10"/>
    <mergeCell ref="I13:AC13"/>
    <mergeCell ref="X2:AF2"/>
    <mergeCell ref="X3:AF3"/>
    <mergeCell ref="X7:AD7"/>
    <mergeCell ref="O8:T8"/>
    <mergeCell ref="V8:AF8"/>
    <mergeCell ref="O9:T9"/>
    <mergeCell ref="V9:AF9"/>
  </mergeCells>
  <phoneticPr fontId="4"/>
  <dataValidations count="1">
    <dataValidation imeMode="off" allowBlank="1" showInputMessage="1" showErrorMessage="1" sqref="D17 F17 H17" xr:uid="{00000000-0002-0000-05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BM46"/>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5" width="2.81640625" style="16" customWidth="1"/>
    <col min="36" max="49" width="2.81640625" style="3" customWidth="1"/>
    <col min="50" max="16384" width="9" style="3"/>
  </cols>
  <sheetData>
    <row r="1" spans="1:37" ht="18" customHeight="1" x14ac:dyDescent="0.2">
      <c r="A1" s="1" t="s">
        <v>15</v>
      </c>
    </row>
    <row r="2" spans="1:37" ht="18" customHeight="1" x14ac:dyDescent="0.2">
      <c r="A2" s="24"/>
      <c r="B2" s="24"/>
      <c r="C2" s="24"/>
      <c r="D2" s="24"/>
      <c r="E2" s="24"/>
      <c r="F2" s="24"/>
      <c r="G2" s="24"/>
      <c r="H2" s="24"/>
      <c r="I2" s="24"/>
      <c r="J2" s="24"/>
      <c r="K2" s="24"/>
      <c r="L2" s="24"/>
      <c r="M2" s="24"/>
      <c r="N2" s="24"/>
      <c r="O2" s="24"/>
      <c r="P2" s="24"/>
      <c r="Q2" s="24"/>
      <c r="R2" s="24"/>
      <c r="S2" s="24"/>
      <c r="T2" s="24"/>
      <c r="U2" s="24"/>
      <c r="V2" s="24"/>
      <c r="W2" s="24"/>
      <c r="X2" s="174"/>
      <c r="Y2" s="174"/>
      <c r="Z2" s="174"/>
      <c r="AA2" s="174"/>
      <c r="AB2" s="174"/>
      <c r="AC2" s="174"/>
      <c r="AD2" s="174"/>
      <c r="AE2" s="174"/>
      <c r="AF2" s="174"/>
      <c r="AG2" s="44" t="s">
        <v>48</v>
      </c>
      <c r="AH2" s="29"/>
      <c r="AI2" s="29"/>
    </row>
    <row r="3" spans="1:37" ht="18" customHeight="1" x14ac:dyDescent="0.2">
      <c r="A3" s="24"/>
      <c r="B3" s="24"/>
      <c r="C3" s="24"/>
      <c r="D3" s="24"/>
      <c r="E3" s="24"/>
      <c r="F3" s="24"/>
      <c r="G3" s="24"/>
      <c r="H3" s="24"/>
      <c r="I3" s="24"/>
      <c r="J3" s="24"/>
      <c r="K3" s="24"/>
      <c r="L3" s="24"/>
      <c r="M3" s="24"/>
      <c r="N3" s="24"/>
      <c r="O3" s="24"/>
      <c r="P3" s="24"/>
      <c r="Q3" s="24"/>
      <c r="R3" s="24"/>
      <c r="S3" s="24"/>
      <c r="T3" s="24"/>
      <c r="U3" s="24"/>
      <c r="V3" s="24"/>
      <c r="W3" s="32"/>
      <c r="X3" s="173" t="s">
        <v>38</v>
      </c>
      <c r="Y3" s="173"/>
      <c r="Z3" s="173"/>
      <c r="AA3" s="173"/>
      <c r="AB3" s="173"/>
      <c r="AC3" s="173"/>
      <c r="AD3" s="173"/>
      <c r="AE3" s="173"/>
      <c r="AF3" s="173"/>
      <c r="AG3" s="44" t="s">
        <v>163</v>
      </c>
      <c r="AH3" s="29"/>
      <c r="AI3" s="29"/>
    </row>
    <row r="4" spans="1:37" ht="18" customHeight="1" x14ac:dyDescent="0.2">
      <c r="A4" s="24"/>
      <c r="B4" s="24"/>
      <c r="C4" s="24"/>
      <c r="D4" s="24"/>
      <c r="E4" s="24"/>
      <c r="F4" s="24"/>
      <c r="G4" s="24"/>
      <c r="H4" s="24"/>
      <c r="I4" s="24"/>
      <c r="J4" s="24"/>
      <c r="K4" s="24"/>
      <c r="L4" s="24"/>
      <c r="M4" s="24"/>
      <c r="N4" s="24"/>
      <c r="O4" s="24"/>
      <c r="P4" s="24"/>
      <c r="Q4" s="24"/>
      <c r="R4" s="24"/>
      <c r="S4" s="24"/>
      <c r="T4" s="24"/>
      <c r="U4" s="24"/>
      <c r="V4" s="24"/>
      <c r="W4" s="32"/>
      <c r="X4" s="32"/>
      <c r="Y4" s="32"/>
      <c r="Z4" s="32"/>
      <c r="AA4" s="32"/>
      <c r="AB4" s="32"/>
      <c r="AC4" s="32"/>
      <c r="AD4" s="32"/>
      <c r="AE4" s="32"/>
      <c r="AF4" s="32"/>
      <c r="AG4" s="24"/>
      <c r="AH4" s="24"/>
      <c r="AI4" s="24"/>
    </row>
    <row r="5" spans="1:37" ht="18" customHeight="1" x14ac:dyDescent="0.2">
      <c r="A5" s="24" t="s">
        <v>32</v>
      </c>
      <c r="B5" s="24"/>
      <c r="C5" s="24"/>
      <c r="D5" s="24"/>
      <c r="E5" s="24"/>
      <c r="F5" s="24"/>
      <c r="G5" s="24"/>
      <c r="H5" s="24"/>
      <c r="I5" s="24"/>
      <c r="J5" s="24"/>
      <c r="K5" s="24"/>
      <c r="L5" s="24"/>
      <c r="M5" s="24"/>
      <c r="N5" s="24"/>
      <c r="O5" s="24"/>
      <c r="P5" s="24"/>
      <c r="Q5" s="24"/>
      <c r="R5" s="24"/>
      <c r="S5" s="24"/>
      <c r="T5" s="24"/>
      <c r="U5" s="24"/>
      <c r="V5" s="24"/>
      <c r="W5" s="32"/>
      <c r="X5" s="32"/>
      <c r="Y5" s="32"/>
      <c r="Z5" s="32"/>
      <c r="AA5" s="32"/>
      <c r="AB5" s="32"/>
      <c r="AC5" s="32"/>
      <c r="AD5" s="32"/>
      <c r="AE5" s="32"/>
      <c r="AF5" s="32"/>
      <c r="AG5" s="24"/>
      <c r="AH5" s="24"/>
      <c r="AI5" s="24"/>
    </row>
    <row r="6" spans="1:37" ht="18" customHeight="1" x14ac:dyDescent="0.2">
      <c r="A6" s="24"/>
      <c r="B6" s="24"/>
      <c r="C6" s="24"/>
      <c r="D6" s="24"/>
      <c r="E6" s="24"/>
      <c r="F6" s="24"/>
      <c r="G6" s="24"/>
      <c r="H6" s="24"/>
      <c r="I6" s="24"/>
      <c r="J6" s="24"/>
      <c r="K6" s="24"/>
      <c r="L6" s="24"/>
      <c r="M6" s="24"/>
      <c r="N6" s="24"/>
      <c r="O6" s="24"/>
      <c r="P6" s="24"/>
      <c r="Q6" s="24"/>
      <c r="R6" s="24"/>
      <c r="S6" s="24"/>
      <c r="T6" s="24"/>
      <c r="U6" s="24"/>
      <c r="V6" s="24"/>
      <c r="W6" s="32"/>
      <c r="X6" s="32"/>
      <c r="Y6" s="32"/>
      <c r="Z6" s="32"/>
      <c r="AA6" s="32"/>
      <c r="AB6" s="32"/>
      <c r="AC6" s="32"/>
      <c r="AD6" s="32"/>
      <c r="AE6" s="32"/>
      <c r="AF6" s="32"/>
      <c r="AG6" s="24"/>
      <c r="AH6" s="24"/>
      <c r="AI6" s="24"/>
    </row>
    <row r="7" spans="1:37" ht="18" customHeight="1" x14ac:dyDescent="0.2">
      <c r="A7" s="24"/>
      <c r="B7" s="24"/>
      <c r="C7" s="24"/>
      <c r="D7" s="24"/>
      <c r="E7" s="24"/>
      <c r="F7" s="24"/>
      <c r="G7" s="24"/>
      <c r="H7" s="24"/>
      <c r="I7" s="24"/>
      <c r="J7" s="24"/>
      <c r="K7" s="24"/>
      <c r="L7" s="24"/>
      <c r="M7" s="24"/>
      <c r="N7" s="24"/>
      <c r="O7" s="24"/>
      <c r="P7" s="24"/>
      <c r="Q7" s="24"/>
      <c r="R7" s="24"/>
      <c r="S7" s="24"/>
      <c r="T7" s="24"/>
      <c r="U7" s="13"/>
      <c r="V7" s="24" t="s">
        <v>34</v>
      </c>
      <c r="W7" s="24"/>
      <c r="X7" s="200">
        <f>郵便番号</f>
        <v>0</v>
      </c>
      <c r="Y7" s="200"/>
      <c r="Z7" s="200"/>
      <c r="AA7" s="200"/>
      <c r="AB7" s="200"/>
      <c r="AC7" s="200"/>
      <c r="AD7" s="200"/>
      <c r="AE7" s="32" t="s">
        <v>35</v>
      </c>
      <c r="AF7" s="32"/>
      <c r="AG7" s="24" t="s">
        <v>41</v>
      </c>
      <c r="AH7" s="24"/>
      <c r="AI7" s="24"/>
    </row>
    <row r="8" spans="1:37" ht="18" customHeight="1" x14ac:dyDescent="0.2">
      <c r="A8" s="24"/>
      <c r="B8" s="24"/>
      <c r="C8" s="24"/>
      <c r="D8" s="24"/>
      <c r="E8" s="24"/>
      <c r="F8" s="24"/>
      <c r="G8" s="24"/>
      <c r="H8" s="24"/>
      <c r="I8" s="24"/>
      <c r="J8" s="24"/>
      <c r="K8" s="24"/>
      <c r="L8" s="24"/>
      <c r="M8" s="24"/>
      <c r="N8" s="24"/>
      <c r="O8" s="174" t="s">
        <v>0</v>
      </c>
      <c r="P8" s="174"/>
      <c r="Q8" s="174"/>
      <c r="R8" s="174"/>
      <c r="S8" s="174"/>
      <c r="T8" s="174"/>
      <c r="U8" s="13"/>
      <c r="V8" s="179">
        <f>所在地</f>
        <v>0</v>
      </c>
      <c r="W8" s="179"/>
      <c r="X8" s="179"/>
      <c r="Y8" s="179"/>
      <c r="Z8" s="179"/>
      <c r="AA8" s="179"/>
      <c r="AB8" s="179"/>
      <c r="AC8" s="179"/>
      <c r="AD8" s="179"/>
      <c r="AE8" s="179"/>
      <c r="AF8" s="179"/>
      <c r="AG8" s="44" t="s">
        <v>41</v>
      </c>
      <c r="AH8" s="24"/>
      <c r="AI8" s="24"/>
    </row>
    <row r="9" spans="1:37" ht="18" customHeight="1" x14ac:dyDescent="0.2">
      <c r="A9" s="24"/>
      <c r="B9" s="24"/>
      <c r="C9" s="24"/>
      <c r="D9" s="24"/>
      <c r="E9" s="24"/>
      <c r="F9" s="24"/>
      <c r="G9" s="24"/>
      <c r="H9" s="24"/>
      <c r="I9" s="24"/>
      <c r="J9" s="24"/>
      <c r="K9" s="24"/>
      <c r="L9" s="24"/>
      <c r="M9" s="24"/>
      <c r="N9" s="24"/>
      <c r="O9" s="174" t="s">
        <v>1</v>
      </c>
      <c r="P9" s="174"/>
      <c r="Q9" s="174"/>
      <c r="R9" s="174"/>
      <c r="S9" s="174"/>
      <c r="T9" s="174"/>
      <c r="U9" s="13"/>
      <c r="V9" s="179">
        <f>申請者</f>
        <v>0</v>
      </c>
      <c r="W9" s="179"/>
      <c r="X9" s="179"/>
      <c r="Y9" s="179"/>
      <c r="Z9" s="179"/>
      <c r="AA9" s="179"/>
      <c r="AB9" s="179"/>
      <c r="AC9" s="179"/>
      <c r="AD9" s="179"/>
      <c r="AE9" s="179"/>
      <c r="AF9" s="179"/>
      <c r="AG9" s="44" t="s">
        <v>41</v>
      </c>
      <c r="AH9" s="24"/>
      <c r="AI9" s="24"/>
    </row>
    <row r="10" spans="1:37" ht="18" customHeight="1" x14ac:dyDescent="0.2">
      <c r="A10" s="24"/>
      <c r="B10" s="24"/>
      <c r="C10" s="24"/>
      <c r="D10" s="24"/>
      <c r="E10" s="24"/>
      <c r="F10" s="24"/>
      <c r="G10" s="24"/>
      <c r="H10" s="24"/>
      <c r="I10" s="24"/>
      <c r="J10" s="24"/>
      <c r="K10" s="24"/>
      <c r="L10" s="24"/>
      <c r="M10" s="24"/>
      <c r="N10" s="24"/>
      <c r="O10" s="174" t="s">
        <v>2</v>
      </c>
      <c r="P10" s="174"/>
      <c r="Q10" s="174"/>
      <c r="R10" s="174"/>
      <c r="S10" s="174"/>
      <c r="T10" s="174"/>
      <c r="U10" s="13"/>
      <c r="V10" s="179">
        <f>代表者職氏名</f>
        <v>0</v>
      </c>
      <c r="W10" s="179"/>
      <c r="X10" s="179"/>
      <c r="Y10" s="179"/>
      <c r="Z10" s="179"/>
      <c r="AA10" s="179"/>
      <c r="AB10" s="179"/>
      <c r="AC10" s="179"/>
      <c r="AD10" s="179"/>
      <c r="AE10" s="179"/>
      <c r="AF10" s="179"/>
      <c r="AG10" s="44" t="s">
        <v>41</v>
      </c>
      <c r="AH10" s="24"/>
      <c r="AI10" s="24"/>
      <c r="AK10" s="12"/>
    </row>
    <row r="11" spans="1:37" ht="18" customHeight="1" x14ac:dyDescent="0.2">
      <c r="O11" s="17"/>
      <c r="P11" s="17"/>
      <c r="Q11" s="17"/>
      <c r="R11" s="17"/>
      <c r="S11" s="17"/>
      <c r="T11" s="17"/>
      <c r="AC11" s="14"/>
      <c r="AK11" s="11"/>
    </row>
    <row r="12" spans="1:37" s="44" customFormat="1" ht="18" customHeight="1" x14ac:dyDescent="0.2">
      <c r="B12" s="28"/>
      <c r="C12" s="28"/>
      <c r="E12" s="27" t="s">
        <v>33</v>
      </c>
      <c r="F12" s="101" t="str">
        <f>申請年度</f>
        <v/>
      </c>
      <c r="G12" s="31" t="s">
        <v>46</v>
      </c>
      <c r="H12" s="31"/>
      <c r="I12" s="178" t="str">
        <f>補助金名</f>
        <v>石川県公衆浴場省エネ投資緊急支援事業費補助金</v>
      </c>
      <c r="J12" s="178"/>
      <c r="K12" s="178"/>
      <c r="L12" s="178"/>
      <c r="M12" s="178"/>
      <c r="N12" s="178"/>
      <c r="O12" s="178"/>
      <c r="P12" s="178"/>
      <c r="Q12" s="178"/>
      <c r="R12" s="178"/>
      <c r="S12" s="178"/>
      <c r="T12" s="178"/>
      <c r="U12" s="178"/>
      <c r="V12" s="178"/>
      <c r="W12" s="178"/>
      <c r="X12" s="178"/>
      <c r="Y12" s="178"/>
      <c r="Z12" s="178"/>
      <c r="AA12" s="178"/>
      <c r="AB12" s="178"/>
      <c r="AC12" s="178"/>
      <c r="AD12" s="28"/>
      <c r="AE12" s="28"/>
      <c r="AF12" s="28"/>
      <c r="AG12" s="49" t="s">
        <v>41</v>
      </c>
      <c r="AH12" s="43"/>
    </row>
    <row r="13" spans="1:37" s="13" customFormat="1" ht="18" customHeight="1" x14ac:dyDescent="0.2">
      <c r="A13" s="28"/>
      <c r="B13" s="28"/>
      <c r="C13" s="28"/>
      <c r="D13" s="42"/>
      <c r="E13" s="42"/>
      <c r="F13" s="42"/>
      <c r="G13" s="42"/>
      <c r="H13" s="42"/>
      <c r="I13" s="42"/>
      <c r="J13" s="42"/>
      <c r="K13" s="42"/>
      <c r="L13" s="42"/>
      <c r="M13" s="42"/>
      <c r="O13" s="42"/>
      <c r="P13" s="43" t="s">
        <v>284</v>
      </c>
      <c r="Q13" s="42"/>
      <c r="R13" s="42"/>
      <c r="S13" s="42"/>
      <c r="T13" s="42"/>
      <c r="U13" s="42"/>
      <c r="V13" s="42"/>
      <c r="W13" s="42"/>
      <c r="X13" s="42"/>
      <c r="Y13" s="42"/>
      <c r="Z13" s="42"/>
      <c r="AA13" s="42"/>
      <c r="AB13" s="42"/>
      <c r="AC13" s="28"/>
      <c r="AD13" s="28"/>
      <c r="AE13" s="28"/>
      <c r="AF13" s="28"/>
      <c r="AG13" s="44"/>
      <c r="AH13" s="9"/>
    </row>
    <row r="14" spans="1:37" s="13" customFormat="1" ht="18" customHeight="1" x14ac:dyDescent="0.2">
      <c r="A14" s="26"/>
      <c r="B14" s="26"/>
      <c r="C14" s="26"/>
      <c r="D14" s="26"/>
      <c r="E14" s="26"/>
      <c r="F14" s="26"/>
      <c r="G14" s="26"/>
      <c r="H14" s="26"/>
      <c r="I14" s="26"/>
      <c r="J14" s="26"/>
      <c r="K14" s="26"/>
      <c r="L14" s="26"/>
      <c r="AF14" s="26"/>
      <c r="AG14" s="26"/>
      <c r="AH14" s="26"/>
      <c r="AI14" s="26"/>
      <c r="AK14" s="25"/>
    </row>
    <row r="15" spans="1:37" s="13" customFormat="1" ht="18" customHeight="1" x14ac:dyDescent="0.2">
      <c r="B15" s="13" t="s">
        <v>33</v>
      </c>
      <c r="D15" s="99"/>
      <c r="E15" s="34" t="s">
        <v>39</v>
      </c>
      <c r="F15" s="99"/>
      <c r="G15" s="34" t="s">
        <v>40</v>
      </c>
      <c r="H15" s="99"/>
      <c r="I15" s="34" t="s">
        <v>147</v>
      </c>
      <c r="J15" s="34"/>
      <c r="K15" s="34"/>
      <c r="L15" s="208" t="s">
        <v>406</v>
      </c>
      <c r="M15" s="208"/>
      <c r="N15" s="13" t="s">
        <v>148</v>
      </c>
      <c r="O15" s="206"/>
      <c r="P15" s="206"/>
      <c r="Q15" s="206"/>
      <c r="R15" s="13" t="s">
        <v>149</v>
      </c>
      <c r="AF15" s="24"/>
      <c r="AG15" s="12" t="s">
        <v>37</v>
      </c>
      <c r="AH15" s="24"/>
      <c r="AI15" s="24"/>
      <c r="AK15" s="24"/>
    </row>
    <row r="16" spans="1:37" ht="18" customHeight="1" x14ac:dyDescent="0.2">
      <c r="A16" s="29" t="s">
        <v>181</v>
      </c>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K16" s="12"/>
    </row>
    <row r="17" spans="1:65" ht="18" customHeight="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row>
    <row r="18" spans="1:65" s="13" customFormat="1" ht="18" customHeight="1" x14ac:dyDescent="0.2">
      <c r="A18" s="49"/>
      <c r="B18" s="31"/>
      <c r="C18" s="31"/>
      <c r="D18" s="31"/>
      <c r="E18" s="31"/>
      <c r="F18" s="31"/>
      <c r="G18" s="31"/>
      <c r="H18" s="31"/>
      <c r="I18" s="31"/>
      <c r="J18" s="31"/>
      <c r="K18" s="31"/>
      <c r="L18" s="31"/>
      <c r="M18" s="31"/>
      <c r="N18" s="31"/>
      <c r="O18" s="31"/>
      <c r="P18" s="31" t="s">
        <v>3</v>
      </c>
      <c r="Q18" s="31"/>
      <c r="R18" s="31"/>
      <c r="S18" s="31"/>
      <c r="T18" s="31"/>
      <c r="U18" s="31"/>
      <c r="V18" s="31"/>
      <c r="W18" s="31"/>
      <c r="X18" s="31"/>
      <c r="Y18" s="31"/>
      <c r="Z18" s="31"/>
      <c r="AA18" s="31"/>
      <c r="AB18" s="31"/>
      <c r="AC18" s="31"/>
      <c r="AD18" s="31"/>
      <c r="AE18" s="31"/>
      <c r="AF18" s="31"/>
      <c r="AG18" s="31"/>
      <c r="AH18" s="49"/>
      <c r="AI18" s="49"/>
    </row>
    <row r="20" spans="1:65" s="13" customFormat="1" ht="18" customHeight="1" x14ac:dyDescent="0.2">
      <c r="A20" s="49"/>
      <c r="B20" s="20" t="s">
        <v>167</v>
      </c>
      <c r="C20" s="31"/>
      <c r="D20" s="31"/>
      <c r="E20" s="31"/>
      <c r="F20" s="31"/>
      <c r="G20" s="31"/>
      <c r="H20" s="49"/>
      <c r="AF20" s="49"/>
      <c r="AH20" s="49"/>
      <c r="AI20" s="49"/>
    </row>
    <row r="21" spans="1:65" s="13" customFormat="1" ht="18" customHeight="1" x14ac:dyDescent="0.2">
      <c r="A21" s="49"/>
      <c r="B21" s="21"/>
      <c r="C21" s="49"/>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49"/>
      <c r="AG21" s="12" t="s">
        <v>37</v>
      </c>
      <c r="AH21" s="49"/>
      <c r="AI21" s="49"/>
    </row>
    <row r="22" spans="1:65" s="13" customFormat="1" ht="18" customHeight="1" x14ac:dyDescent="0.2">
      <c r="A22" s="21"/>
      <c r="B22" s="49"/>
      <c r="C22" s="49"/>
      <c r="D22" s="207"/>
      <c r="E22" s="207"/>
      <c r="F22" s="207"/>
      <c r="G22" s="207"/>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49"/>
      <c r="AG22" s="49"/>
      <c r="AH22" s="49"/>
      <c r="AI22" s="49"/>
    </row>
    <row r="23" spans="1:65" s="13" customFormat="1" ht="18" customHeight="1" x14ac:dyDescent="0.2">
      <c r="A23" s="22"/>
      <c r="B23" s="49"/>
      <c r="C23" s="49"/>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49"/>
      <c r="AG23" s="49"/>
    </row>
    <row r="24" spans="1:65" s="13" customFormat="1" ht="18" customHeight="1" x14ac:dyDescent="0.2">
      <c r="A24" s="22"/>
      <c r="B24" s="49"/>
      <c r="C24" s="49"/>
      <c r="D24" s="49" t="s">
        <v>166</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BE24" s="100"/>
      <c r="BF24" s="100"/>
      <c r="BG24" s="100"/>
      <c r="BH24" s="100"/>
      <c r="BI24" s="100"/>
      <c r="BJ24" s="100"/>
      <c r="BK24" s="100"/>
      <c r="BL24" s="100"/>
      <c r="BM24" s="100"/>
    </row>
    <row r="25" spans="1:65" s="13" customFormat="1" ht="18" customHeight="1" x14ac:dyDescent="0.2">
      <c r="A25" s="22"/>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BE25" s="100"/>
      <c r="BF25" s="100"/>
      <c r="BG25" s="100"/>
      <c r="BH25" s="100"/>
      <c r="BI25" s="100"/>
      <c r="BJ25" s="100"/>
      <c r="BK25" s="100"/>
      <c r="BL25" s="100"/>
      <c r="BM25" s="100"/>
    </row>
    <row r="26" spans="1:65" s="13" customFormat="1" ht="18" customHeight="1" x14ac:dyDescent="0.2">
      <c r="A26" s="49"/>
      <c r="B26" s="20" t="s">
        <v>150</v>
      </c>
      <c r="C26" s="31"/>
      <c r="D26" s="31"/>
      <c r="E26" s="31"/>
      <c r="F26" s="31"/>
      <c r="G26" s="31"/>
      <c r="H26" s="49"/>
      <c r="AF26" s="49"/>
      <c r="AH26" s="49"/>
      <c r="AI26" s="49"/>
    </row>
    <row r="27" spans="1:65" s="13" customFormat="1" ht="18" customHeight="1" x14ac:dyDescent="0.2">
      <c r="A27" s="49"/>
      <c r="B27" s="21"/>
      <c r="C27" s="49"/>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49"/>
      <c r="AG27" s="12" t="s">
        <v>37</v>
      </c>
      <c r="AH27" s="49"/>
      <c r="AI27" s="49"/>
    </row>
    <row r="28" spans="1:65" s="13" customFormat="1" ht="18" customHeight="1" x14ac:dyDescent="0.2">
      <c r="A28" s="21"/>
      <c r="B28" s="49"/>
      <c r="C28" s="49"/>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49"/>
      <c r="AG28" s="49"/>
      <c r="AH28" s="49"/>
      <c r="AI28" s="49"/>
    </row>
    <row r="29" spans="1:65" s="13" customFormat="1" ht="18" customHeight="1" x14ac:dyDescent="0.2">
      <c r="A29" s="22"/>
      <c r="B29" s="49"/>
      <c r="C29" s="49"/>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49"/>
      <c r="AG29" s="49"/>
    </row>
    <row r="30" spans="1:65" s="13" customFormat="1" ht="18" customHeight="1" x14ac:dyDescent="0.2">
      <c r="A30" s="22"/>
      <c r="B30" s="49"/>
      <c r="C30" s="49"/>
      <c r="D30" s="49" t="s">
        <v>166</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BE30" s="100"/>
      <c r="BF30" s="100"/>
      <c r="BG30" s="100"/>
      <c r="BH30" s="100"/>
      <c r="BI30" s="100"/>
      <c r="BJ30" s="100"/>
      <c r="BK30" s="100"/>
      <c r="BL30" s="100"/>
      <c r="BM30" s="100"/>
    </row>
    <row r="31" spans="1:65" s="13" customFormat="1" ht="18" customHeight="1" x14ac:dyDescent="0.2">
      <c r="A31" s="2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BE31" s="100"/>
      <c r="BF31" s="100"/>
      <c r="BG31" s="100"/>
      <c r="BH31" s="100"/>
      <c r="BI31" s="100"/>
      <c r="BJ31" s="100"/>
      <c r="BK31" s="100"/>
      <c r="BL31" s="100"/>
      <c r="BM31" s="100"/>
    </row>
    <row r="32" spans="1:65" s="13" customFormat="1" ht="18" customHeight="1" x14ac:dyDescent="0.2">
      <c r="A32" s="49"/>
      <c r="B32" s="20" t="s">
        <v>151</v>
      </c>
      <c r="C32" s="31"/>
      <c r="D32" s="31"/>
      <c r="E32" s="31"/>
      <c r="F32" s="31"/>
      <c r="G32" s="31"/>
      <c r="H32" s="49"/>
      <c r="AF32" s="49"/>
      <c r="AH32" s="49"/>
      <c r="AI32" s="49"/>
    </row>
    <row r="33" spans="1:65" s="13" customFormat="1" ht="18" customHeight="1" x14ac:dyDescent="0.2">
      <c r="A33" s="49"/>
      <c r="B33" s="21"/>
      <c r="C33" s="49"/>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49"/>
      <c r="AG33" s="12" t="s">
        <v>37</v>
      </c>
      <c r="AH33" s="49"/>
      <c r="AI33" s="49"/>
    </row>
    <row r="34" spans="1:65" s="13" customFormat="1" ht="18" customHeight="1" x14ac:dyDescent="0.2">
      <c r="A34" s="21"/>
      <c r="B34" s="49"/>
      <c r="C34" s="49"/>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49"/>
      <c r="AG34" s="49"/>
      <c r="AH34" s="49"/>
      <c r="AI34" s="49"/>
    </row>
    <row r="35" spans="1:65" s="13" customFormat="1" ht="18" customHeight="1" x14ac:dyDescent="0.2">
      <c r="A35" s="22"/>
      <c r="B35" s="49"/>
      <c r="C35" s="49"/>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49"/>
      <c r="AG35" s="49"/>
    </row>
    <row r="36" spans="1:65" s="13" customFormat="1" ht="18" customHeight="1" x14ac:dyDescent="0.2">
      <c r="A36" s="22"/>
      <c r="B36" s="49"/>
      <c r="C36" s="49"/>
      <c r="D36" s="49" t="s">
        <v>168</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BE36" s="100"/>
      <c r="BF36" s="100"/>
      <c r="BG36" s="100"/>
      <c r="BH36" s="100"/>
      <c r="BI36" s="100"/>
      <c r="BJ36" s="100"/>
      <c r="BK36" s="100"/>
      <c r="BL36" s="100"/>
      <c r="BM36" s="100"/>
    </row>
    <row r="37" spans="1:65" ht="18" customHeight="1" x14ac:dyDescent="0.2">
      <c r="A37" s="20"/>
      <c r="B37" s="20"/>
      <c r="C37" s="5"/>
      <c r="D37" s="5"/>
      <c r="E37" s="5"/>
      <c r="F37" s="5"/>
      <c r="G37" s="5"/>
    </row>
    <row r="38" spans="1:65" s="24" customFormat="1" ht="19" customHeight="1" x14ac:dyDescent="0.2">
      <c r="B38" s="162" t="s">
        <v>30</v>
      </c>
      <c r="C38" s="168" t="s">
        <v>25</v>
      </c>
      <c r="D38" s="168"/>
      <c r="E38" s="168"/>
      <c r="F38" s="168"/>
      <c r="G38" s="201">
        <f>'1)交付申請書'!G39</f>
        <v>0</v>
      </c>
      <c r="H38" s="202"/>
      <c r="I38" s="202"/>
      <c r="J38" s="202"/>
      <c r="K38" s="202"/>
      <c r="L38" s="202"/>
      <c r="M38" s="202"/>
      <c r="N38" s="202"/>
      <c r="O38" s="202"/>
      <c r="P38" s="203"/>
      <c r="R38" s="162" t="s">
        <v>31</v>
      </c>
      <c r="S38" s="168" t="s">
        <v>25</v>
      </c>
      <c r="T38" s="168"/>
      <c r="U38" s="168"/>
      <c r="V38" s="168"/>
      <c r="W38" s="201">
        <f>'1)交付申請書'!W39</f>
        <v>0</v>
      </c>
      <c r="X38" s="202"/>
      <c r="Y38" s="202"/>
      <c r="Z38" s="202"/>
      <c r="AA38" s="202"/>
      <c r="AB38" s="202"/>
      <c r="AC38" s="202"/>
      <c r="AD38" s="202"/>
      <c r="AE38" s="202"/>
      <c r="AF38" s="203"/>
      <c r="AG38" s="24" t="s">
        <v>42</v>
      </c>
    </row>
    <row r="39" spans="1:65" s="24" customFormat="1" ht="19" customHeight="1" x14ac:dyDescent="0.2">
      <c r="B39" s="163"/>
      <c r="C39" s="165" t="s">
        <v>20</v>
      </c>
      <c r="D39" s="166"/>
      <c r="E39" s="166"/>
      <c r="F39" s="167"/>
      <c r="G39" s="201">
        <f>'1)交付申請書'!G40</f>
        <v>0</v>
      </c>
      <c r="H39" s="202"/>
      <c r="I39" s="202"/>
      <c r="J39" s="202"/>
      <c r="K39" s="202"/>
      <c r="L39" s="202"/>
      <c r="M39" s="202"/>
      <c r="N39" s="202"/>
      <c r="O39" s="202"/>
      <c r="P39" s="203"/>
      <c r="R39" s="163"/>
      <c r="S39" s="165" t="s">
        <v>20</v>
      </c>
      <c r="T39" s="166"/>
      <c r="U39" s="166"/>
      <c r="V39" s="167"/>
      <c r="W39" s="201">
        <f>'1)交付申請書'!W40</f>
        <v>0</v>
      </c>
      <c r="X39" s="202"/>
      <c r="Y39" s="202"/>
      <c r="Z39" s="202"/>
      <c r="AA39" s="202"/>
      <c r="AB39" s="202"/>
      <c r="AC39" s="202"/>
      <c r="AD39" s="202"/>
      <c r="AE39" s="202"/>
      <c r="AF39" s="203"/>
      <c r="AG39" s="24" t="s">
        <v>42</v>
      </c>
    </row>
    <row r="40" spans="1:65" s="24" customFormat="1" ht="19" customHeight="1" x14ac:dyDescent="0.2">
      <c r="B40" s="163"/>
      <c r="C40" s="168" t="s">
        <v>26</v>
      </c>
      <c r="D40" s="168"/>
      <c r="E40" s="168"/>
      <c r="F40" s="168"/>
      <c r="G40" s="201">
        <f>'1)交付申請書'!G41</f>
        <v>0</v>
      </c>
      <c r="H40" s="202"/>
      <c r="I40" s="202"/>
      <c r="J40" s="202"/>
      <c r="K40" s="202"/>
      <c r="L40" s="202"/>
      <c r="M40" s="202"/>
      <c r="N40" s="202"/>
      <c r="O40" s="202"/>
      <c r="P40" s="203"/>
      <c r="R40" s="163"/>
      <c r="S40" s="168" t="s">
        <v>26</v>
      </c>
      <c r="T40" s="168"/>
      <c r="U40" s="168"/>
      <c r="V40" s="168"/>
      <c r="W40" s="201">
        <f>'1)交付申請書'!W41</f>
        <v>0</v>
      </c>
      <c r="X40" s="202"/>
      <c r="Y40" s="202"/>
      <c r="Z40" s="202"/>
      <c r="AA40" s="202"/>
      <c r="AB40" s="202"/>
      <c r="AC40" s="202"/>
      <c r="AD40" s="202"/>
      <c r="AE40" s="202"/>
      <c r="AF40" s="203"/>
      <c r="AG40" s="24" t="s">
        <v>42</v>
      </c>
    </row>
    <row r="41" spans="1:65" s="24" customFormat="1" ht="19" customHeight="1" x14ac:dyDescent="0.2">
      <c r="B41" s="163"/>
      <c r="C41" s="168" t="s">
        <v>21</v>
      </c>
      <c r="D41" s="168"/>
      <c r="E41" s="168"/>
      <c r="F41" s="168"/>
      <c r="G41" s="201">
        <f>'1)交付申請書'!G42</f>
        <v>0</v>
      </c>
      <c r="H41" s="202"/>
      <c r="I41" s="202"/>
      <c r="J41" s="202"/>
      <c r="K41" s="202"/>
      <c r="L41" s="202"/>
      <c r="M41" s="202"/>
      <c r="N41" s="202"/>
      <c r="O41" s="202"/>
      <c r="P41" s="203"/>
      <c r="R41" s="163"/>
      <c r="S41" s="168" t="s">
        <v>21</v>
      </c>
      <c r="T41" s="168"/>
      <c r="U41" s="168"/>
      <c r="V41" s="168"/>
      <c r="W41" s="201">
        <f>'1)交付申請書'!W42</f>
        <v>0</v>
      </c>
      <c r="X41" s="202"/>
      <c r="Y41" s="202"/>
      <c r="Z41" s="202"/>
      <c r="AA41" s="202"/>
      <c r="AB41" s="202"/>
      <c r="AC41" s="202"/>
      <c r="AD41" s="202"/>
      <c r="AE41" s="202"/>
      <c r="AF41" s="203"/>
      <c r="AG41" s="24" t="s">
        <v>42</v>
      </c>
    </row>
    <row r="42" spans="1:65" s="24" customFormat="1" ht="19" customHeight="1" x14ac:dyDescent="0.2">
      <c r="B42" s="163"/>
      <c r="C42" s="168" t="s">
        <v>23</v>
      </c>
      <c r="D42" s="168"/>
      <c r="E42" s="168"/>
      <c r="F42" s="168"/>
      <c r="G42" s="201">
        <f>'1)交付申請書'!G43</f>
        <v>0</v>
      </c>
      <c r="H42" s="202"/>
      <c r="I42" s="202"/>
      <c r="J42" s="202"/>
      <c r="K42" s="202"/>
      <c r="L42" s="202"/>
      <c r="M42" s="202"/>
      <c r="N42" s="202"/>
      <c r="O42" s="202"/>
      <c r="P42" s="203"/>
      <c r="R42" s="163"/>
      <c r="S42" s="168" t="s">
        <v>23</v>
      </c>
      <c r="T42" s="168"/>
      <c r="U42" s="168"/>
      <c r="V42" s="168"/>
      <c r="W42" s="201">
        <f>'1)交付申請書'!W43</f>
        <v>0</v>
      </c>
      <c r="X42" s="202"/>
      <c r="Y42" s="202"/>
      <c r="Z42" s="202"/>
      <c r="AA42" s="202"/>
      <c r="AB42" s="202"/>
      <c r="AC42" s="202"/>
      <c r="AD42" s="202"/>
      <c r="AE42" s="202"/>
      <c r="AF42" s="203"/>
      <c r="AG42" s="24" t="s">
        <v>42</v>
      </c>
    </row>
    <row r="43" spans="1:65" s="24" customFormat="1" ht="19" customHeight="1" x14ac:dyDescent="0.2">
      <c r="B43" s="164"/>
      <c r="C43" s="168" t="s">
        <v>22</v>
      </c>
      <c r="D43" s="168"/>
      <c r="E43" s="168"/>
      <c r="F43" s="168"/>
      <c r="G43" s="201">
        <f>'1)交付申請書'!G44</f>
        <v>0</v>
      </c>
      <c r="H43" s="202"/>
      <c r="I43" s="202"/>
      <c r="J43" s="202"/>
      <c r="K43" s="202"/>
      <c r="L43" s="202"/>
      <c r="M43" s="202"/>
      <c r="N43" s="202"/>
      <c r="O43" s="202"/>
      <c r="P43" s="203"/>
      <c r="R43" s="164"/>
      <c r="S43" s="168" t="s">
        <v>22</v>
      </c>
      <c r="T43" s="168"/>
      <c r="U43" s="168"/>
      <c r="V43" s="168"/>
      <c r="W43" s="201">
        <f>'1)交付申請書'!W44</f>
        <v>0</v>
      </c>
      <c r="X43" s="202"/>
      <c r="Y43" s="202"/>
      <c r="Z43" s="202"/>
      <c r="AA43" s="202"/>
      <c r="AB43" s="202"/>
      <c r="AC43" s="202"/>
      <c r="AD43" s="202"/>
      <c r="AE43" s="202"/>
      <c r="AF43" s="203"/>
      <c r="AG43" s="24" t="s">
        <v>42</v>
      </c>
    </row>
    <row r="45" spans="1:65" ht="18" customHeight="1" x14ac:dyDescent="0.2">
      <c r="A45" s="21" t="s">
        <v>386</v>
      </c>
      <c r="B45" s="16" t="s">
        <v>387</v>
      </c>
    </row>
    <row r="46" spans="1:65" ht="18" customHeight="1" x14ac:dyDescent="0.2">
      <c r="A46" s="3">
        <f>X2</f>
        <v>0</v>
      </c>
      <c r="B46" s="140" t="str">
        <f>X3</f>
        <v>令和　年　月　日</v>
      </c>
    </row>
  </sheetData>
  <mergeCells count="41">
    <mergeCell ref="O8:T8"/>
    <mergeCell ref="O9:T9"/>
    <mergeCell ref="O10:T10"/>
    <mergeCell ref="V10:AF10"/>
    <mergeCell ref="I12:AC12"/>
    <mergeCell ref="X2:AF2"/>
    <mergeCell ref="X3:AF3"/>
    <mergeCell ref="X7:AD7"/>
    <mergeCell ref="V8:AF8"/>
    <mergeCell ref="V9:AF9"/>
    <mergeCell ref="B38:B43"/>
    <mergeCell ref="C38:F38"/>
    <mergeCell ref="G38:P38"/>
    <mergeCell ref="R38:R43"/>
    <mergeCell ref="S38:V38"/>
    <mergeCell ref="C39:F39"/>
    <mergeCell ref="G39:P39"/>
    <mergeCell ref="S39:V39"/>
    <mergeCell ref="C40:F40"/>
    <mergeCell ref="G40:P40"/>
    <mergeCell ref="S40:V40"/>
    <mergeCell ref="C43:F43"/>
    <mergeCell ref="G43:P43"/>
    <mergeCell ref="S43:V43"/>
    <mergeCell ref="C41:F41"/>
    <mergeCell ref="G41:P41"/>
    <mergeCell ref="W43:AF43"/>
    <mergeCell ref="W41:AF41"/>
    <mergeCell ref="C42:F42"/>
    <mergeCell ref="G42:P42"/>
    <mergeCell ref="S42:V42"/>
    <mergeCell ref="W42:AF42"/>
    <mergeCell ref="W40:AF40"/>
    <mergeCell ref="S41:V41"/>
    <mergeCell ref="W38:AF38"/>
    <mergeCell ref="W39:AF39"/>
    <mergeCell ref="O15:Q15"/>
    <mergeCell ref="D21:AE23"/>
    <mergeCell ref="D27:AE29"/>
    <mergeCell ref="D33:AE35"/>
    <mergeCell ref="L15:M15"/>
  </mergeCells>
  <phoneticPr fontId="4"/>
  <dataValidations count="1">
    <dataValidation imeMode="off" allowBlank="1" showInputMessage="1" showErrorMessage="1" sqref="F15 H15 O15 D15" xr:uid="{00000000-0002-0000-07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M39"/>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5" width="2.81640625" style="49" customWidth="1"/>
    <col min="36" max="49" width="2.81640625" style="13" customWidth="1"/>
    <col min="50" max="16384" width="9" style="13"/>
  </cols>
  <sheetData>
    <row r="1" spans="1:37" ht="18" customHeight="1" x14ac:dyDescent="0.2">
      <c r="A1" s="1" t="s">
        <v>16</v>
      </c>
    </row>
    <row r="2" spans="1:37" ht="18" customHeight="1" x14ac:dyDescent="0.2">
      <c r="X2" s="174"/>
      <c r="Y2" s="174"/>
      <c r="Z2" s="174"/>
      <c r="AA2" s="174"/>
      <c r="AB2" s="174"/>
      <c r="AC2" s="174"/>
      <c r="AD2" s="174"/>
      <c r="AE2" s="174"/>
      <c r="AF2" s="174"/>
      <c r="AG2" s="49" t="s">
        <v>48</v>
      </c>
      <c r="AH2" s="31"/>
      <c r="AI2" s="31"/>
    </row>
    <row r="3" spans="1:37" ht="18" customHeight="1" x14ac:dyDescent="0.2">
      <c r="W3" s="32"/>
      <c r="X3" s="173" t="s">
        <v>38</v>
      </c>
      <c r="Y3" s="173"/>
      <c r="Z3" s="173"/>
      <c r="AA3" s="173"/>
      <c r="AB3" s="173"/>
      <c r="AC3" s="173"/>
      <c r="AD3" s="173"/>
      <c r="AE3" s="173"/>
      <c r="AF3" s="173"/>
      <c r="AG3" s="49" t="s">
        <v>163</v>
      </c>
      <c r="AH3" s="31"/>
      <c r="AI3" s="31"/>
    </row>
    <row r="4" spans="1:37" ht="18" customHeight="1" x14ac:dyDescent="0.2">
      <c r="W4" s="32"/>
      <c r="X4" s="32"/>
      <c r="Y4" s="32"/>
      <c r="Z4" s="32"/>
      <c r="AA4" s="32"/>
      <c r="AB4" s="32"/>
      <c r="AC4" s="32"/>
      <c r="AD4" s="32"/>
      <c r="AE4" s="32"/>
      <c r="AF4" s="32"/>
    </row>
    <row r="5" spans="1:37" ht="18" customHeight="1" x14ac:dyDescent="0.2">
      <c r="A5" s="49" t="s">
        <v>32</v>
      </c>
      <c r="W5" s="32"/>
      <c r="X5" s="32"/>
      <c r="Y5" s="32"/>
      <c r="Z5" s="32"/>
      <c r="AA5" s="32"/>
      <c r="AB5" s="32"/>
      <c r="AC5" s="32"/>
      <c r="AD5" s="32"/>
      <c r="AE5" s="32"/>
      <c r="AF5" s="32"/>
    </row>
    <row r="6" spans="1:37" ht="18" customHeight="1" x14ac:dyDescent="0.2">
      <c r="W6" s="32"/>
      <c r="X6" s="32"/>
      <c r="Y6" s="32"/>
      <c r="Z6" s="32"/>
      <c r="AA6" s="32"/>
      <c r="AB6" s="32"/>
      <c r="AC6" s="32"/>
      <c r="AD6" s="32"/>
      <c r="AE6" s="32"/>
      <c r="AF6" s="32"/>
    </row>
    <row r="7" spans="1:37" ht="18" customHeight="1" x14ac:dyDescent="0.2">
      <c r="U7" s="13"/>
      <c r="V7" s="49" t="s">
        <v>34</v>
      </c>
      <c r="X7" s="200">
        <f>郵便番号</f>
        <v>0</v>
      </c>
      <c r="Y7" s="200"/>
      <c r="Z7" s="200"/>
      <c r="AA7" s="200"/>
      <c r="AB7" s="200"/>
      <c r="AC7" s="200"/>
      <c r="AD7" s="200"/>
      <c r="AE7" s="32" t="s">
        <v>29</v>
      </c>
      <c r="AF7" s="32"/>
      <c r="AG7" s="49" t="s">
        <v>41</v>
      </c>
    </row>
    <row r="8" spans="1:37" ht="18" customHeight="1" x14ac:dyDescent="0.2">
      <c r="O8" s="174" t="s">
        <v>0</v>
      </c>
      <c r="P8" s="174"/>
      <c r="Q8" s="174"/>
      <c r="R8" s="174"/>
      <c r="S8" s="174"/>
      <c r="T8" s="174"/>
      <c r="U8" s="13"/>
      <c r="V8" s="179">
        <f>所在地</f>
        <v>0</v>
      </c>
      <c r="W8" s="179"/>
      <c r="X8" s="179"/>
      <c r="Y8" s="179"/>
      <c r="Z8" s="179"/>
      <c r="AA8" s="179"/>
      <c r="AB8" s="179"/>
      <c r="AC8" s="179"/>
      <c r="AD8" s="179"/>
      <c r="AE8" s="179"/>
      <c r="AF8" s="179"/>
      <c r="AG8" s="49" t="s">
        <v>41</v>
      </c>
    </row>
    <row r="9" spans="1:37" ht="18" customHeight="1" x14ac:dyDescent="0.2">
      <c r="O9" s="174" t="s">
        <v>1</v>
      </c>
      <c r="P9" s="174"/>
      <c r="Q9" s="174"/>
      <c r="R9" s="174"/>
      <c r="S9" s="174"/>
      <c r="T9" s="174"/>
      <c r="U9" s="13"/>
      <c r="V9" s="179">
        <f>申請者</f>
        <v>0</v>
      </c>
      <c r="W9" s="179"/>
      <c r="X9" s="179"/>
      <c r="Y9" s="179"/>
      <c r="Z9" s="179"/>
      <c r="AA9" s="179"/>
      <c r="AB9" s="179"/>
      <c r="AC9" s="179"/>
      <c r="AD9" s="179"/>
      <c r="AE9" s="179"/>
      <c r="AF9" s="179"/>
      <c r="AG9" s="49" t="s">
        <v>41</v>
      </c>
    </row>
    <row r="10" spans="1:37" ht="18" customHeight="1" x14ac:dyDescent="0.2">
      <c r="O10" s="174" t="s">
        <v>2</v>
      </c>
      <c r="P10" s="174"/>
      <c r="Q10" s="174"/>
      <c r="R10" s="174"/>
      <c r="S10" s="174"/>
      <c r="T10" s="174"/>
      <c r="U10" s="13"/>
      <c r="V10" s="179">
        <f>代表者職氏名</f>
        <v>0</v>
      </c>
      <c r="W10" s="179"/>
      <c r="X10" s="179"/>
      <c r="Y10" s="179"/>
      <c r="Z10" s="179"/>
      <c r="AA10" s="179"/>
      <c r="AB10" s="179"/>
      <c r="AC10" s="179"/>
      <c r="AD10" s="179"/>
      <c r="AE10" s="179"/>
      <c r="AF10" s="179"/>
      <c r="AG10" s="49" t="s">
        <v>41</v>
      </c>
      <c r="AK10" s="12"/>
    </row>
    <row r="11" spans="1:37" ht="18" customHeight="1" x14ac:dyDescent="0.2">
      <c r="O11" s="50"/>
      <c r="P11" s="50"/>
      <c r="Q11" s="50"/>
      <c r="R11" s="50"/>
      <c r="S11" s="50"/>
      <c r="T11" s="50"/>
      <c r="AC11" s="14"/>
    </row>
    <row r="12" spans="1:37" ht="18" customHeight="1" x14ac:dyDescent="0.2">
      <c r="AK12" s="49"/>
    </row>
    <row r="13" spans="1:37" s="49" customFormat="1" ht="18" customHeight="1" x14ac:dyDescent="0.2">
      <c r="B13" s="28"/>
      <c r="C13" s="28"/>
      <c r="E13" s="27" t="s">
        <v>33</v>
      </c>
      <c r="F13" s="101" t="str">
        <f>申請年度</f>
        <v/>
      </c>
      <c r="G13" s="31" t="s">
        <v>46</v>
      </c>
      <c r="H13" s="31"/>
      <c r="I13" s="178" t="str">
        <f>補助金名</f>
        <v>石川県公衆浴場省エネ投資緊急支援事業費補助金</v>
      </c>
      <c r="J13" s="178"/>
      <c r="K13" s="178"/>
      <c r="L13" s="178"/>
      <c r="M13" s="178"/>
      <c r="N13" s="178"/>
      <c r="O13" s="178"/>
      <c r="P13" s="178"/>
      <c r="Q13" s="178"/>
      <c r="R13" s="178"/>
      <c r="S13" s="178"/>
      <c r="T13" s="178"/>
      <c r="U13" s="178"/>
      <c r="V13" s="178"/>
      <c r="W13" s="178"/>
      <c r="X13" s="178"/>
      <c r="Y13" s="178"/>
      <c r="Z13" s="178"/>
      <c r="AA13" s="178"/>
      <c r="AB13" s="178"/>
      <c r="AC13" s="178"/>
      <c r="AD13" s="28"/>
      <c r="AE13" s="28"/>
      <c r="AF13" s="28"/>
      <c r="AG13" s="49" t="s">
        <v>41</v>
      </c>
      <c r="AH13" s="51"/>
    </row>
    <row r="14" spans="1:37" ht="18" customHeight="1" x14ac:dyDescent="0.2">
      <c r="A14" s="28"/>
      <c r="B14" s="28"/>
      <c r="C14" s="28"/>
      <c r="D14" s="52"/>
      <c r="E14" s="52"/>
      <c r="F14" s="52"/>
      <c r="G14" s="52"/>
      <c r="H14" s="52"/>
      <c r="I14" s="52"/>
      <c r="J14" s="52"/>
      <c r="K14" s="52"/>
      <c r="L14" s="52"/>
      <c r="M14" s="52"/>
      <c r="N14" s="13"/>
      <c r="O14" s="52"/>
      <c r="P14" s="51" t="s">
        <v>285</v>
      </c>
      <c r="Q14" s="52"/>
      <c r="R14" s="52"/>
      <c r="S14" s="52"/>
      <c r="T14" s="52"/>
      <c r="U14" s="52"/>
      <c r="V14" s="52"/>
      <c r="W14" s="52"/>
      <c r="X14" s="52"/>
      <c r="Y14" s="52"/>
      <c r="Z14" s="52"/>
      <c r="AA14" s="52"/>
      <c r="AB14" s="52"/>
      <c r="AC14" s="28"/>
      <c r="AD14" s="28"/>
      <c r="AE14" s="28"/>
      <c r="AF14" s="28"/>
      <c r="AH14" s="9"/>
      <c r="AI14" s="13"/>
    </row>
    <row r="15" spans="1:37" ht="18"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K15" s="51"/>
    </row>
    <row r="16" spans="1:37" ht="18" customHeight="1" x14ac:dyDescent="0.2">
      <c r="A16" s="26"/>
      <c r="B16" s="26"/>
      <c r="C16" s="26"/>
      <c r="D16" s="26"/>
      <c r="E16" s="26"/>
      <c r="F16" s="26"/>
      <c r="G16" s="26"/>
      <c r="H16" s="26"/>
      <c r="I16" s="26"/>
      <c r="J16" s="26"/>
      <c r="K16" s="26"/>
      <c r="L16" s="26"/>
      <c r="M16" s="26"/>
      <c r="N16" s="13"/>
      <c r="O16" s="13"/>
      <c r="P16" s="13"/>
      <c r="Q16" s="13"/>
      <c r="R16" s="13"/>
      <c r="S16" s="26"/>
      <c r="T16" s="26"/>
      <c r="U16" s="26"/>
      <c r="V16" s="26"/>
      <c r="W16" s="26"/>
      <c r="X16" s="26"/>
      <c r="Y16" s="26"/>
      <c r="Z16" s="26"/>
      <c r="AA16" s="26"/>
      <c r="AB16" s="26"/>
      <c r="AC16" s="26"/>
      <c r="AD16" s="26"/>
      <c r="AE16" s="26"/>
      <c r="AF16" s="26"/>
      <c r="AG16" s="26"/>
      <c r="AH16" s="26"/>
      <c r="AI16" s="26"/>
      <c r="AK16" s="51"/>
    </row>
    <row r="17" spans="1:65" ht="18" customHeight="1" x14ac:dyDescent="0.2">
      <c r="A17" s="13"/>
      <c r="B17" s="13" t="s">
        <v>33</v>
      </c>
      <c r="C17" s="13"/>
      <c r="D17" s="99"/>
      <c r="E17" s="34" t="s">
        <v>39</v>
      </c>
      <c r="F17" s="99"/>
      <c r="G17" s="34" t="s">
        <v>40</v>
      </c>
      <c r="H17" s="99"/>
      <c r="I17" s="34" t="s">
        <v>147</v>
      </c>
      <c r="J17" s="34"/>
      <c r="K17" s="34"/>
      <c r="L17" s="208" t="s">
        <v>406</v>
      </c>
      <c r="M17" s="208"/>
      <c r="N17" s="13" t="s">
        <v>148</v>
      </c>
      <c r="O17" s="206"/>
      <c r="P17" s="206"/>
      <c r="Q17" s="206"/>
      <c r="R17" s="13" t="s">
        <v>149</v>
      </c>
      <c r="S17" s="13"/>
      <c r="T17" s="13"/>
      <c r="U17" s="13"/>
      <c r="V17" s="13"/>
      <c r="W17" s="13"/>
      <c r="X17" s="13"/>
      <c r="Y17" s="13"/>
      <c r="Z17" s="13"/>
      <c r="AA17" s="13"/>
      <c r="AB17" s="13"/>
      <c r="AC17" s="13"/>
      <c r="AD17" s="13"/>
      <c r="AE17" s="13"/>
      <c r="AG17" s="12" t="s">
        <v>37</v>
      </c>
      <c r="AK17" s="49"/>
    </row>
    <row r="18" spans="1:65" ht="18" customHeight="1" x14ac:dyDescent="0.2">
      <c r="A18" s="31" t="s">
        <v>180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65" ht="18"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65" ht="18" customHeight="1" x14ac:dyDescent="0.2">
      <c r="B20" s="31"/>
      <c r="C20" s="31"/>
      <c r="D20" s="31"/>
      <c r="E20" s="31"/>
      <c r="F20" s="31"/>
      <c r="G20" s="31"/>
      <c r="H20" s="31"/>
      <c r="I20" s="31"/>
      <c r="J20" s="31"/>
      <c r="K20" s="31"/>
      <c r="L20" s="31"/>
      <c r="M20" s="31"/>
      <c r="N20" s="31"/>
      <c r="O20" s="31"/>
      <c r="P20" s="31" t="s">
        <v>3</v>
      </c>
      <c r="Q20" s="31"/>
      <c r="R20" s="31"/>
      <c r="S20" s="31"/>
      <c r="T20" s="31"/>
      <c r="U20" s="31"/>
      <c r="V20" s="31"/>
      <c r="W20" s="31"/>
      <c r="X20" s="31"/>
      <c r="Y20" s="31"/>
      <c r="Z20" s="31"/>
      <c r="AA20" s="31"/>
      <c r="AB20" s="31"/>
      <c r="AC20" s="31"/>
      <c r="AD20" s="31"/>
      <c r="AE20" s="31"/>
      <c r="AF20" s="31"/>
      <c r="AG20" s="31"/>
    </row>
    <row r="22" spans="1:65" ht="18" customHeight="1" x14ac:dyDescent="0.2">
      <c r="B22" s="20" t="s">
        <v>164</v>
      </c>
      <c r="C22" s="31"/>
      <c r="D22" s="31"/>
      <c r="E22" s="31"/>
      <c r="F22" s="31"/>
      <c r="G22" s="31"/>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65" ht="18" customHeight="1" x14ac:dyDescent="0.2">
      <c r="B23" s="21"/>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G23" s="12" t="s">
        <v>37</v>
      </c>
    </row>
    <row r="24" spans="1:65" ht="18" customHeight="1" x14ac:dyDescent="0.2">
      <c r="A24" s="21"/>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row>
    <row r="25" spans="1:65" ht="18" customHeight="1" x14ac:dyDescent="0.2">
      <c r="A25" s="22"/>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H25" s="13"/>
      <c r="AI25" s="13"/>
    </row>
    <row r="26" spans="1:65" ht="18" customHeight="1" x14ac:dyDescent="0.2">
      <c r="A26" s="22"/>
      <c r="D26" s="49" t="s">
        <v>166</v>
      </c>
      <c r="AH26" s="13"/>
      <c r="AI26" s="13"/>
      <c r="BE26" s="100"/>
      <c r="BF26" s="100"/>
      <c r="BG26" s="100"/>
      <c r="BH26" s="100"/>
      <c r="BI26" s="100"/>
      <c r="BJ26" s="100"/>
      <c r="BK26" s="100"/>
      <c r="BL26" s="100"/>
      <c r="BM26" s="100"/>
    </row>
    <row r="27" spans="1:65" ht="18" customHeight="1" x14ac:dyDescent="0.2">
      <c r="A27" s="22"/>
      <c r="AH27" s="13"/>
      <c r="AI27" s="13"/>
      <c r="BE27" s="100"/>
      <c r="BF27" s="100"/>
      <c r="BG27" s="100"/>
      <c r="BH27" s="100"/>
      <c r="BI27" s="100"/>
      <c r="BJ27" s="100"/>
      <c r="BK27" s="100"/>
      <c r="BL27" s="100"/>
      <c r="BM27" s="100"/>
    </row>
    <row r="28" spans="1:65" ht="18" customHeight="1" x14ac:dyDescent="0.2">
      <c r="B28" s="20" t="s">
        <v>165</v>
      </c>
      <c r="C28" s="31"/>
      <c r="D28" s="31"/>
      <c r="E28" s="31"/>
      <c r="F28" s="31"/>
      <c r="G28" s="3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H28" s="13"/>
      <c r="AI28" s="13"/>
    </row>
    <row r="29" spans="1:65" ht="18" customHeight="1" x14ac:dyDescent="0.2">
      <c r="A29" s="22"/>
      <c r="D29" s="209"/>
      <c r="E29" s="209"/>
      <c r="F29" s="209"/>
      <c r="G29" s="209"/>
      <c r="H29" s="209"/>
      <c r="I29" s="209"/>
      <c r="J29" s="209"/>
      <c r="K29" s="209"/>
      <c r="L29" s="209"/>
      <c r="AG29" s="12" t="s">
        <v>37</v>
      </c>
    </row>
    <row r="30" spans="1:65" ht="18" customHeight="1" x14ac:dyDescent="0.2">
      <c r="A30" s="22"/>
    </row>
    <row r="31" spans="1:65" ht="18" customHeight="1" x14ac:dyDescent="0.2">
      <c r="A31" s="22"/>
    </row>
    <row r="32" spans="1:65" s="49" customFormat="1" ht="18" customHeight="1" x14ac:dyDescent="0.2">
      <c r="A32" s="20"/>
      <c r="B32" s="20"/>
      <c r="C32" s="31"/>
      <c r="D32" s="31"/>
      <c r="E32" s="31"/>
      <c r="F32" s="31"/>
      <c r="G32" s="31"/>
      <c r="AJ32" s="13"/>
      <c r="AK32" s="13"/>
    </row>
    <row r="33" spans="1:37" s="49" customFormat="1" ht="19" customHeight="1" x14ac:dyDescent="0.2">
      <c r="B33" s="162" t="s">
        <v>30</v>
      </c>
      <c r="C33" s="168" t="s">
        <v>25</v>
      </c>
      <c r="D33" s="168"/>
      <c r="E33" s="168"/>
      <c r="F33" s="168"/>
      <c r="G33" s="201">
        <f>'1)交付申請書'!G39</f>
        <v>0</v>
      </c>
      <c r="H33" s="202"/>
      <c r="I33" s="202"/>
      <c r="J33" s="202"/>
      <c r="K33" s="202"/>
      <c r="L33" s="202"/>
      <c r="M33" s="202"/>
      <c r="N33" s="202"/>
      <c r="O33" s="202"/>
      <c r="P33" s="203"/>
      <c r="R33" s="162" t="s">
        <v>31</v>
      </c>
      <c r="S33" s="168" t="s">
        <v>25</v>
      </c>
      <c r="T33" s="168"/>
      <c r="U33" s="168"/>
      <c r="V33" s="168"/>
      <c r="W33" s="201">
        <f>'1)交付申請書'!W39</f>
        <v>0</v>
      </c>
      <c r="X33" s="202"/>
      <c r="Y33" s="202"/>
      <c r="Z33" s="202"/>
      <c r="AA33" s="202"/>
      <c r="AB33" s="202"/>
      <c r="AC33" s="202"/>
      <c r="AD33" s="202"/>
      <c r="AE33" s="202"/>
      <c r="AF33" s="203"/>
      <c r="AG33" s="49" t="s">
        <v>42</v>
      </c>
    </row>
    <row r="34" spans="1:37" s="49" customFormat="1" ht="19" customHeight="1" x14ac:dyDescent="0.2">
      <c r="B34" s="163"/>
      <c r="C34" s="165" t="s">
        <v>20</v>
      </c>
      <c r="D34" s="166"/>
      <c r="E34" s="166"/>
      <c r="F34" s="167"/>
      <c r="G34" s="201">
        <f>'1)交付申請書'!G40</f>
        <v>0</v>
      </c>
      <c r="H34" s="202"/>
      <c r="I34" s="202"/>
      <c r="J34" s="202"/>
      <c r="K34" s="202"/>
      <c r="L34" s="202"/>
      <c r="M34" s="202"/>
      <c r="N34" s="202"/>
      <c r="O34" s="202"/>
      <c r="P34" s="203"/>
      <c r="R34" s="163"/>
      <c r="S34" s="165" t="s">
        <v>20</v>
      </c>
      <c r="T34" s="166"/>
      <c r="U34" s="166"/>
      <c r="V34" s="167"/>
      <c r="W34" s="201">
        <f>'1)交付申請書'!W40</f>
        <v>0</v>
      </c>
      <c r="X34" s="202"/>
      <c r="Y34" s="202"/>
      <c r="Z34" s="202"/>
      <c r="AA34" s="202"/>
      <c r="AB34" s="202"/>
      <c r="AC34" s="202"/>
      <c r="AD34" s="202"/>
      <c r="AE34" s="202"/>
      <c r="AF34" s="203"/>
      <c r="AG34" s="49" t="s">
        <v>42</v>
      </c>
    </row>
    <row r="35" spans="1:37" s="49" customFormat="1" ht="19" customHeight="1" x14ac:dyDescent="0.2">
      <c r="B35" s="163"/>
      <c r="C35" s="168" t="s">
        <v>26</v>
      </c>
      <c r="D35" s="168"/>
      <c r="E35" s="168"/>
      <c r="F35" s="168"/>
      <c r="G35" s="201">
        <f>'1)交付申請書'!G41</f>
        <v>0</v>
      </c>
      <c r="H35" s="202"/>
      <c r="I35" s="202"/>
      <c r="J35" s="202"/>
      <c r="K35" s="202"/>
      <c r="L35" s="202"/>
      <c r="M35" s="202"/>
      <c r="N35" s="202"/>
      <c r="O35" s="202"/>
      <c r="P35" s="203"/>
      <c r="R35" s="163"/>
      <c r="S35" s="168" t="s">
        <v>26</v>
      </c>
      <c r="T35" s="168"/>
      <c r="U35" s="168"/>
      <c r="V35" s="168"/>
      <c r="W35" s="201">
        <f>'1)交付申請書'!W41</f>
        <v>0</v>
      </c>
      <c r="X35" s="202"/>
      <c r="Y35" s="202"/>
      <c r="Z35" s="202"/>
      <c r="AA35" s="202"/>
      <c r="AB35" s="202"/>
      <c r="AC35" s="202"/>
      <c r="AD35" s="202"/>
      <c r="AE35" s="202"/>
      <c r="AF35" s="203"/>
      <c r="AG35" s="49" t="s">
        <v>42</v>
      </c>
    </row>
    <row r="36" spans="1:37" s="49" customFormat="1" ht="19" customHeight="1" x14ac:dyDescent="0.2">
      <c r="B36" s="163"/>
      <c r="C36" s="168" t="s">
        <v>21</v>
      </c>
      <c r="D36" s="168"/>
      <c r="E36" s="168"/>
      <c r="F36" s="168"/>
      <c r="G36" s="201">
        <f>'1)交付申請書'!G42</f>
        <v>0</v>
      </c>
      <c r="H36" s="202"/>
      <c r="I36" s="202"/>
      <c r="J36" s="202"/>
      <c r="K36" s="202"/>
      <c r="L36" s="202"/>
      <c r="M36" s="202"/>
      <c r="N36" s="202"/>
      <c r="O36" s="202"/>
      <c r="P36" s="203"/>
      <c r="R36" s="163"/>
      <c r="S36" s="168" t="s">
        <v>21</v>
      </c>
      <c r="T36" s="168"/>
      <c r="U36" s="168"/>
      <c r="V36" s="168"/>
      <c r="W36" s="201">
        <f>'1)交付申請書'!W42</f>
        <v>0</v>
      </c>
      <c r="X36" s="202"/>
      <c r="Y36" s="202"/>
      <c r="Z36" s="202"/>
      <c r="AA36" s="202"/>
      <c r="AB36" s="202"/>
      <c r="AC36" s="202"/>
      <c r="AD36" s="202"/>
      <c r="AE36" s="202"/>
      <c r="AF36" s="203"/>
      <c r="AG36" s="49" t="s">
        <v>42</v>
      </c>
    </row>
    <row r="37" spans="1:37" s="49" customFormat="1" ht="19" customHeight="1" x14ac:dyDescent="0.2">
      <c r="B37" s="163"/>
      <c r="C37" s="168" t="s">
        <v>23</v>
      </c>
      <c r="D37" s="168"/>
      <c r="E37" s="168"/>
      <c r="F37" s="168"/>
      <c r="G37" s="201">
        <f>'1)交付申請書'!G43</f>
        <v>0</v>
      </c>
      <c r="H37" s="202"/>
      <c r="I37" s="202"/>
      <c r="J37" s="202"/>
      <c r="K37" s="202"/>
      <c r="L37" s="202"/>
      <c r="M37" s="202"/>
      <c r="N37" s="202"/>
      <c r="O37" s="202"/>
      <c r="P37" s="203"/>
      <c r="R37" s="163"/>
      <c r="S37" s="168" t="s">
        <v>23</v>
      </c>
      <c r="T37" s="168"/>
      <c r="U37" s="168"/>
      <c r="V37" s="168"/>
      <c r="W37" s="201">
        <f>'1)交付申請書'!W43</f>
        <v>0</v>
      </c>
      <c r="X37" s="202"/>
      <c r="Y37" s="202"/>
      <c r="Z37" s="202"/>
      <c r="AA37" s="202"/>
      <c r="AB37" s="202"/>
      <c r="AC37" s="202"/>
      <c r="AD37" s="202"/>
      <c r="AE37" s="202"/>
      <c r="AF37" s="203"/>
      <c r="AG37" s="49" t="s">
        <v>42</v>
      </c>
    </row>
    <row r="38" spans="1:37" s="49" customFormat="1" ht="19" customHeight="1" x14ac:dyDescent="0.2">
      <c r="B38" s="164"/>
      <c r="C38" s="168" t="s">
        <v>22</v>
      </c>
      <c r="D38" s="168"/>
      <c r="E38" s="168"/>
      <c r="F38" s="168"/>
      <c r="G38" s="201">
        <f>'1)交付申請書'!G44</f>
        <v>0</v>
      </c>
      <c r="H38" s="202"/>
      <c r="I38" s="202"/>
      <c r="J38" s="202"/>
      <c r="K38" s="202"/>
      <c r="L38" s="202"/>
      <c r="M38" s="202"/>
      <c r="N38" s="202"/>
      <c r="O38" s="202"/>
      <c r="P38" s="203"/>
      <c r="R38" s="164"/>
      <c r="S38" s="168" t="s">
        <v>22</v>
      </c>
      <c r="T38" s="168"/>
      <c r="U38" s="168"/>
      <c r="V38" s="168"/>
      <c r="W38" s="201">
        <f>'1)交付申請書'!W44</f>
        <v>0</v>
      </c>
      <c r="X38" s="202"/>
      <c r="Y38" s="202"/>
      <c r="Z38" s="202"/>
      <c r="AA38" s="202"/>
      <c r="AB38" s="202"/>
      <c r="AC38" s="202"/>
      <c r="AD38" s="202"/>
      <c r="AE38" s="202"/>
      <c r="AF38" s="203"/>
      <c r="AG38" s="49" t="s">
        <v>42</v>
      </c>
    </row>
    <row r="39" spans="1:37" s="49" customFormat="1" ht="18" customHeight="1" x14ac:dyDescent="0.2">
      <c r="A39" s="21"/>
      <c r="AJ39" s="13"/>
      <c r="AK39" s="13"/>
    </row>
  </sheetData>
  <mergeCells count="40">
    <mergeCell ref="W38:AF38"/>
    <mergeCell ref="D29:L29"/>
    <mergeCell ref="C37:F37"/>
    <mergeCell ref="G37:P37"/>
    <mergeCell ref="S37:V37"/>
    <mergeCell ref="W37:AF37"/>
    <mergeCell ref="D23:AE25"/>
    <mergeCell ref="C36:F36"/>
    <mergeCell ref="G36:P36"/>
    <mergeCell ref="S36:V36"/>
    <mergeCell ref="W36:AF36"/>
    <mergeCell ref="S34:V34"/>
    <mergeCell ref="W34:AF34"/>
    <mergeCell ref="C35:F35"/>
    <mergeCell ref="G35:P35"/>
    <mergeCell ref="S35:V35"/>
    <mergeCell ref="W35:AF35"/>
    <mergeCell ref="W33:AF33"/>
    <mergeCell ref="B33:B38"/>
    <mergeCell ref="C33:F33"/>
    <mergeCell ref="G33:P33"/>
    <mergeCell ref="R33:R38"/>
    <mergeCell ref="S33:V33"/>
    <mergeCell ref="C34:F34"/>
    <mergeCell ref="G34:P34"/>
    <mergeCell ref="C38:F38"/>
    <mergeCell ref="G38:P38"/>
    <mergeCell ref="S38:V38"/>
    <mergeCell ref="O10:T10"/>
    <mergeCell ref="V10:AF10"/>
    <mergeCell ref="I13:AC13"/>
    <mergeCell ref="L17:M17"/>
    <mergeCell ref="O17:Q17"/>
    <mergeCell ref="O9:T9"/>
    <mergeCell ref="V9:AF9"/>
    <mergeCell ref="X2:AF2"/>
    <mergeCell ref="X3:AF3"/>
    <mergeCell ref="X7:AD7"/>
    <mergeCell ref="O8:T8"/>
    <mergeCell ref="V8:AF8"/>
  </mergeCells>
  <phoneticPr fontId="4"/>
  <dataValidations count="1">
    <dataValidation imeMode="off" allowBlank="1" showInputMessage="1" showErrorMessage="1" sqref="F17 H17 O17 D17" xr:uid="{00000000-0002-0000-08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K35"/>
  <sheetViews>
    <sheetView showZeros="0" view="pageBreakPreview" zoomScale="85" zoomScaleNormal="100" zoomScaleSheetLayoutView="85" workbookViewId="0">
      <selection activeCell="V10" sqref="V10:AF10"/>
    </sheetView>
  </sheetViews>
  <sheetFormatPr defaultColWidth="9" defaultRowHeight="18" customHeight="1" x14ac:dyDescent="0.2"/>
  <cols>
    <col min="1" max="35" width="2.81640625" style="49" customWidth="1"/>
    <col min="36" max="49" width="2.81640625" style="13" customWidth="1"/>
    <col min="50" max="16384" width="9" style="13"/>
  </cols>
  <sheetData>
    <row r="1" spans="1:37" ht="18" customHeight="1" x14ac:dyDescent="0.2">
      <c r="A1" s="1" t="s">
        <v>17</v>
      </c>
    </row>
    <row r="2" spans="1:37" ht="18" customHeight="1" x14ac:dyDescent="0.2">
      <c r="X2" s="174"/>
      <c r="Y2" s="174"/>
      <c r="Z2" s="174"/>
      <c r="AA2" s="174"/>
      <c r="AB2" s="174"/>
      <c r="AC2" s="174"/>
      <c r="AD2" s="174"/>
      <c r="AE2" s="174"/>
      <c r="AF2" s="174"/>
      <c r="AG2" s="49" t="s">
        <v>48</v>
      </c>
      <c r="AH2" s="31"/>
      <c r="AI2" s="31"/>
    </row>
    <row r="3" spans="1:37" ht="18" customHeight="1" x14ac:dyDescent="0.2">
      <c r="W3" s="32"/>
      <c r="X3" s="173" t="s">
        <v>38</v>
      </c>
      <c r="Y3" s="173"/>
      <c r="Z3" s="173"/>
      <c r="AA3" s="173"/>
      <c r="AB3" s="173"/>
      <c r="AC3" s="173"/>
      <c r="AD3" s="173"/>
      <c r="AE3" s="173"/>
      <c r="AF3" s="173"/>
      <c r="AG3" s="49" t="s">
        <v>172</v>
      </c>
      <c r="AH3" s="31"/>
      <c r="AI3" s="31"/>
    </row>
    <row r="4" spans="1:37" ht="18" customHeight="1" x14ac:dyDescent="0.2">
      <c r="W4" s="32"/>
      <c r="X4" s="32"/>
      <c r="Y4" s="32"/>
      <c r="Z4" s="32"/>
      <c r="AA4" s="32"/>
      <c r="AB4" s="32"/>
      <c r="AC4" s="32"/>
      <c r="AD4" s="32"/>
      <c r="AE4" s="32"/>
      <c r="AF4" s="32"/>
    </row>
    <row r="5" spans="1:37" ht="18" customHeight="1" x14ac:dyDescent="0.2">
      <c r="A5" s="49" t="s">
        <v>32</v>
      </c>
      <c r="W5" s="32"/>
      <c r="X5" s="32"/>
      <c r="Y5" s="32"/>
      <c r="Z5" s="32"/>
      <c r="AA5" s="32"/>
      <c r="AB5" s="32"/>
      <c r="AC5" s="32"/>
      <c r="AD5" s="32"/>
      <c r="AE5" s="32"/>
      <c r="AF5" s="32"/>
    </row>
    <row r="6" spans="1:37" ht="18" customHeight="1" x14ac:dyDescent="0.2">
      <c r="W6" s="32"/>
      <c r="X6" s="32"/>
      <c r="Y6" s="32"/>
      <c r="Z6" s="32"/>
      <c r="AA6" s="32"/>
      <c r="AB6" s="32"/>
      <c r="AC6" s="32"/>
      <c r="AD6" s="32"/>
      <c r="AE6" s="32"/>
      <c r="AF6" s="32"/>
    </row>
    <row r="7" spans="1:37" ht="18" customHeight="1" x14ac:dyDescent="0.2">
      <c r="U7" s="13"/>
      <c r="V7" s="49" t="s">
        <v>34</v>
      </c>
      <c r="X7" s="200">
        <f>郵便番号</f>
        <v>0</v>
      </c>
      <c r="Y7" s="200"/>
      <c r="Z7" s="200"/>
      <c r="AA7" s="200"/>
      <c r="AB7" s="200"/>
      <c r="AC7" s="200"/>
      <c r="AD7" s="200"/>
      <c r="AE7" s="32" t="s">
        <v>29</v>
      </c>
      <c r="AF7" s="32"/>
      <c r="AG7" s="49" t="s">
        <v>41</v>
      </c>
    </row>
    <row r="8" spans="1:37" ht="18" customHeight="1" x14ac:dyDescent="0.2">
      <c r="O8" s="174" t="s">
        <v>0</v>
      </c>
      <c r="P8" s="174"/>
      <c r="Q8" s="174"/>
      <c r="R8" s="174"/>
      <c r="S8" s="174"/>
      <c r="T8" s="174"/>
      <c r="U8" s="13"/>
      <c r="V8" s="179">
        <f>所在地</f>
        <v>0</v>
      </c>
      <c r="W8" s="179"/>
      <c r="X8" s="179"/>
      <c r="Y8" s="179"/>
      <c r="Z8" s="179"/>
      <c r="AA8" s="179"/>
      <c r="AB8" s="179"/>
      <c r="AC8" s="179"/>
      <c r="AD8" s="179"/>
      <c r="AE8" s="179"/>
      <c r="AF8" s="179"/>
      <c r="AG8" s="49" t="s">
        <v>41</v>
      </c>
    </row>
    <row r="9" spans="1:37" ht="18" customHeight="1" x14ac:dyDescent="0.2">
      <c r="O9" s="174" t="s">
        <v>1</v>
      </c>
      <c r="P9" s="174"/>
      <c r="Q9" s="174"/>
      <c r="R9" s="174"/>
      <c r="S9" s="174"/>
      <c r="T9" s="174"/>
      <c r="U9" s="13"/>
      <c r="V9" s="179">
        <f>申請者</f>
        <v>0</v>
      </c>
      <c r="W9" s="179"/>
      <c r="X9" s="179"/>
      <c r="Y9" s="179"/>
      <c r="Z9" s="179"/>
      <c r="AA9" s="179"/>
      <c r="AB9" s="179"/>
      <c r="AC9" s="179"/>
      <c r="AD9" s="179"/>
      <c r="AE9" s="179"/>
      <c r="AF9" s="179"/>
      <c r="AG9" s="49" t="s">
        <v>41</v>
      </c>
    </row>
    <row r="10" spans="1:37" ht="18" customHeight="1" x14ac:dyDescent="0.2">
      <c r="O10" s="174" t="s">
        <v>2</v>
      </c>
      <c r="P10" s="174"/>
      <c r="Q10" s="174"/>
      <c r="R10" s="174"/>
      <c r="S10" s="174"/>
      <c r="T10" s="174"/>
      <c r="U10" s="13"/>
      <c r="V10" s="179">
        <f>代表者職氏名</f>
        <v>0</v>
      </c>
      <c r="W10" s="179"/>
      <c r="X10" s="179"/>
      <c r="Y10" s="179"/>
      <c r="Z10" s="179"/>
      <c r="AA10" s="179"/>
      <c r="AB10" s="179"/>
      <c r="AC10" s="179"/>
      <c r="AD10" s="179"/>
      <c r="AE10" s="179"/>
      <c r="AF10" s="179"/>
      <c r="AG10" s="49" t="s">
        <v>41</v>
      </c>
      <c r="AK10" s="12"/>
    </row>
    <row r="11" spans="1:37" ht="18" customHeight="1" x14ac:dyDescent="0.2">
      <c r="O11" s="50"/>
      <c r="P11" s="50"/>
      <c r="Q11" s="50"/>
      <c r="R11" s="50"/>
      <c r="S11" s="50"/>
      <c r="T11" s="50"/>
      <c r="AC11" s="14"/>
    </row>
    <row r="12" spans="1:37" ht="18" customHeight="1" x14ac:dyDescent="0.2">
      <c r="AK12" s="49"/>
    </row>
    <row r="13" spans="1:37" s="49" customFormat="1" ht="18" customHeight="1" x14ac:dyDescent="0.2">
      <c r="B13" s="28"/>
      <c r="C13" s="28"/>
      <c r="E13" s="27" t="s">
        <v>33</v>
      </c>
      <c r="F13" s="101" t="str">
        <f>申請年度</f>
        <v/>
      </c>
      <c r="G13" s="31" t="s">
        <v>46</v>
      </c>
      <c r="H13" s="31"/>
      <c r="I13" s="178" t="str">
        <f>補助金名</f>
        <v>石川県公衆浴場省エネ投資緊急支援事業費補助金</v>
      </c>
      <c r="J13" s="178"/>
      <c r="K13" s="178"/>
      <c r="L13" s="178"/>
      <c r="M13" s="178"/>
      <c r="N13" s="178"/>
      <c r="O13" s="178"/>
      <c r="P13" s="178"/>
      <c r="Q13" s="178"/>
      <c r="R13" s="178"/>
      <c r="S13" s="178"/>
      <c r="T13" s="178"/>
      <c r="U13" s="178"/>
      <c r="V13" s="178"/>
      <c r="W13" s="178"/>
      <c r="X13" s="178"/>
      <c r="Y13" s="178"/>
      <c r="Z13" s="178"/>
      <c r="AA13" s="178"/>
      <c r="AB13" s="178"/>
      <c r="AC13" s="178"/>
      <c r="AD13" s="28"/>
      <c r="AE13" s="28"/>
      <c r="AF13" s="28"/>
      <c r="AG13" s="49" t="s">
        <v>41</v>
      </c>
      <c r="AH13" s="51"/>
    </row>
    <row r="14" spans="1:37" ht="18" customHeight="1" x14ac:dyDescent="0.2">
      <c r="A14" s="28"/>
      <c r="B14" s="28"/>
      <c r="C14" s="28"/>
      <c r="D14" s="52"/>
      <c r="E14" s="52"/>
      <c r="F14" s="52"/>
      <c r="G14" s="52"/>
      <c r="H14" s="52"/>
      <c r="I14" s="52"/>
      <c r="J14" s="52"/>
      <c r="K14" s="52"/>
      <c r="L14" s="52"/>
      <c r="M14" s="52"/>
      <c r="N14" s="13"/>
      <c r="O14" s="52"/>
      <c r="P14" s="51" t="s">
        <v>169</v>
      </c>
      <c r="Q14" s="52"/>
      <c r="R14" s="52"/>
      <c r="S14" s="52"/>
      <c r="T14" s="52"/>
      <c r="U14" s="52"/>
      <c r="V14" s="52"/>
      <c r="W14" s="52"/>
      <c r="X14" s="52"/>
      <c r="Y14" s="52"/>
      <c r="Z14" s="52"/>
      <c r="AA14" s="52"/>
      <c r="AB14" s="52"/>
      <c r="AC14" s="28"/>
      <c r="AD14" s="28"/>
      <c r="AE14" s="28"/>
      <c r="AF14" s="28"/>
      <c r="AH14" s="9"/>
      <c r="AI14" s="13"/>
    </row>
    <row r="15" spans="1:37" ht="18" customHeight="1" x14ac:dyDescent="0.2">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K15" s="51"/>
    </row>
    <row r="16" spans="1:37" ht="18" customHeight="1" x14ac:dyDescent="0.2">
      <c r="A16" s="26"/>
      <c r="B16" s="26"/>
      <c r="C16" s="26"/>
      <c r="D16" s="26"/>
      <c r="E16" s="26"/>
      <c r="F16" s="26"/>
      <c r="G16" s="26"/>
      <c r="H16" s="26"/>
      <c r="I16" s="26"/>
      <c r="J16" s="26"/>
      <c r="K16" s="26"/>
      <c r="L16" s="26"/>
      <c r="M16" s="26"/>
      <c r="N16" s="13"/>
      <c r="O16" s="13"/>
      <c r="P16" s="13"/>
      <c r="Q16" s="13"/>
      <c r="R16" s="13"/>
      <c r="S16" s="26"/>
      <c r="T16" s="26"/>
      <c r="U16" s="26"/>
      <c r="V16" s="26"/>
      <c r="W16" s="26"/>
      <c r="X16" s="26"/>
      <c r="Y16" s="26"/>
      <c r="Z16" s="26"/>
      <c r="AA16" s="26"/>
      <c r="AB16" s="26"/>
      <c r="AC16" s="26"/>
      <c r="AD16" s="26"/>
      <c r="AE16" s="26"/>
      <c r="AF16" s="26"/>
      <c r="AG16" s="26"/>
      <c r="AH16" s="26"/>
      <c r="AI16" s="26"/>
      <c r="AK16" s="51"/>
    </row>
    <row r="17" spans="1:37" ht="18" customHeight="1" x14ac:dyDescent="0.2">
      <c r="A17" s="13"/>
      <c r="B17" s="13" t="s">
        <v>33</v>
      </c>
      <c r="C17" s="13"/>
      <c r="D17" s="99"/>
      <c r="E17" s="34" t="s">
        <v>39</v>
      </c>
      <c r="F17" s="99"/>
      <c r="G17" s="34" t="s">
        <v>40</v>
      </c>
      <c r="H17" s="99"/>
      <c r="I17" s="34" t="s">
        <v>147</v>
      </c>
      <c r="J17" s="34"/>
      <c r="K17" s="34"/>
      <c r="L17" s="208" t="s">
        <v>406</v>
      </c>
      <c r="M17" s="208"/>
      <c r="N17" s="13" t="s">
        <v>148</v>
      </c>
      <c r="O17" s="206"/>
      <c r="P17" s="206"/>
      <c r="Q17" s="206"/>
      <c r="R17" s="13" t="s">
        <v>149</v>
      </c>
      <c r="S17" s="13"/>
      <c r="T17" s="13"/>
      <c r="U17" s="13"/>
      <c r="V17" s="13"/>
      <c r="W17" s="13"/>
      <c r="X17" s="13"/>
      <c r="Y17" s="13"/>
      <c r="Z17" s="13"/>
      <c r="AA17" s="13"/>
      <c r="AB17" s="13"/>
      <c r="AC17" s="13"/>
      <c r="AD17" s="13"/>
      <c r="AE17" s="13"/>
      <c r="AG17" s="12" t="s">
        <v>37</v>
      </c>
      <c r="AK17" s="49"/>
    </row>
    <row r="18" spans="1:37" ht="18" customHeight="1" x14ac:dyDescent="0.2">
      <c r="A18" s="31" t="s">
        <v>170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K18" s="12"/>
    </row>
    <row r="19" spans="1:37" ht="18" customHeight="1" x14ac:dyDescent="0.2">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row>
    <row r="20" spans="1:37" ht="18" customHeight="1" x14ac:dyDescent="0.2">
      <c r="B20" s="31"/>
      <c r="C20" s="31"/>
      <c r="D20" s="31"/>
      <c r="E20" s="31"/>
      <c r="F20" s="31"/>
      <c r="G20" s="31"/>
      <c r="H20" s="31"/>
      <c r="I20" s="31"/>
      <c r="J20" s="31"/>
      <c r="K20" s="31"/>
      <c r="L20" s="31"/>
      <c r="M20" s="31"/>
      <c r="N20" s="31"/>
      <c r="O20" s="31"/>
      <c r="P20" s="31" t="s">
        <v>3</v>
      </c>
      <c r="Q20" s="31"/>
      <c r="R20" s="31"/>
      <c r="S20" s="31"/>
      <c r="T20" s="31"/>
      <c r="U20" s="31"/>
      <c r="V20" s="31"/>
      <c r="W20" s="31"/>
      <c r="X20" s="31"/>
      <c r="Y20" s="31"/>
      <c r="Z20" s="31"/>
      <c r="AA20" s="31"/>
      <c r="AB20" s="31"/>
      <c r="AC20" s="31"/>
      <c r="AD20" s="31"/>
      <c r="AE20" s="31"/>
      <c r="AF20" s="31"/>
      <c r="AG20" s="31"/>
    </row>
    <row r="22" spans="1:37" ht="18" customHeight="1" x14ac:dyDescent="0.2">
      <c r="B22" s="20" t="s">
        <v>171</v>
      </c>
      <c r="C22" s="31"/>
      <c r="D22" s="31"/>
      <c r="E22" s="31"/>
      <c r="F22" s="31"/>
      <c r="G22" s="31"/>
      <c r="I22" s="13"/>
      <c r="J22" s="13"/>
      <c r="K22" s="13"/>
      <c r="L22" s="13"/>
      <c r="M22" s="13"/>
      <c r="N22" s="13"/>
      <c r="O22" s="13"/>
      <c r="P22" s="13"/>
      <c r="Q22" s="13"/>
      <c r="R22" s="13"/>
      <c r="S22" s="13"/>
      <c r="T22" s="13"/>
      <c r="U22" s="13"/>
      <c r="V22" s="13"/>
      <c r="W22" s="13"/>
      <c r="X22" s="13"/>
      <c r="Y22" s="13"/>
      <c r="Z22" s="13"/>
      <c r="AA22" s="13"/>
      <c r="AB22" s="13"/>
      <c r="AC22" s="13"/>
      <c r="AD22" s="13"/>
      <c r="AE22" s="13"/>
      <c r="AG22" s="13"/>
    </row>
    <row r="23" spans="1:37" ht="18" customHeight="1" x14ac:dyDescent="0.2">
      <c r="B23" s="21"/>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G23" s="12" t="s">
        <v>37</v>
      </c>
    </row>
    <row r="24" spans="1:37" ht="18" customHeight="1" x14ac:dyDescent="0.2">
      <c r="A24" s="21"/>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row>
    <row r="25" spans="1:37" ht="18" customHeight="1" x14ac:dyDescent="0.2">
      <c r="A25" s="22"/>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H25" s="13"/>
      <c r="AI25" s="13"/>
    </row>
    <row r="26" spans="1:37" ht="18" customHeight="1" x14ac:dyDescent="0.2">
      <c r="A26" s="22"/>
    </row>
    <row r="27" spans="1:37" ht="18" customHeight="1" x14ac:dyDescent="0.2">
      <c r="A27" s="22"/>
    </row>
    <row r="28" spans="1:37" s="49" customFormat="1" ht="18" customHeight="1" x14ac:dyDescent="0.2">
      <c r="A28" s="20"/>
      <c r="B28" s="20"/>
      <c r="C28" s="31"/>
      <c r="D28" s="31"/>
      <c r="E28" s="31"/>
      <c r="F28" s="31"/>
      <c r="G28" s="31"/>
      <c r="AJ28" s="13"/>
      <c r="AK28" s="13"/>
    </row>
    <row r="29" spans="1:37" s="49" customFormat="1" ht="19" customHeight="1" x14ac:dyDescent="0.2">
      <c r="B29" s="162" t="s">
        <v>30</v>
      </c>
      <c r="C29" s="168" t="s">
        <v>25</v>
      </c>
      <c r="D29" s="168"/>
      <c r="E29" s="168"/>
      <c r="F29" s="168"/>
      <c r="G29" s="201">
        <f>'1)交付申請書'!G39</f>
        <v>0</v>
      </c>
      <c r="H29" s="202"/>
      <c r="I29" s="202"/>
      <c r="J29" s="202"/>
      <c r="K29" s="202"/>
      <c r="L29" s="202"/>
      <c r="M29" s="202"/>
      <c r="N29" s="202"/>
      <c r="O29" s="202"/>
      <c r="P29" s="203"/>
      <c r="R29" s="162" t="s">
        <v>31</v>
      </c>
      <c r="S29" s="168" t="s">
        <v>25</v>
      </c>
      <c r="T29" s="168"/>
      <c r="U29" s="168"/>
      <c r="V29" s="168"/>
      <c r="W29" s="201">
        <f>'1)交付申請書'!W39</f>
        <v>0</v>
      </c>
      <c r="X29" s="202"/>
      <c r="Y29" s="202"/>
      <c r="Z29" s="202"/>
      <c r="AA29" s="202"/>
      <c r="AB29" s="202"/>
      <c r="AC29" s="202"/>
      <c r="AD29" s="202"/>
      <c r="AE29" s="202"/>
      <c r="AF29" s="203"/>
      <c r="AG29" s="49" t="s">
        <v>42</v>
      </c>
    </row>
    <row r="30" spans="1:37" s="49" customFormat="1" ht="19" customHeight="1" x14ac:dyDescent="0.2">
      <c r="B30" s="163"/>
      <c r="C30" s="165" t="s">
        <v>20</v>
      </c>
      <c r="D30" s="166"/>
      <c r="E30" s="166"/>
      <c r="F30" s="167"/>
      <c r="G30" s="201">
        <f>'1)交付申請書'!G40</f>
        <v>0</v>
      </c>
      <c r="H30" s="202"/>
      <c r="I30" s="202"/>
      <c r="J30" s="202"/>
      <c r="K30" s="202"/>
      <c r="L30" s="202"/>
      <c r="M30" s="202"/>
      <c r="N30" s="202"/>
      <c r="O30" s="202"/>
      <c r="P30" s="203"/>
      <c r="R30" s="163"/>
      <c r="S30" s="165" t="s">
        <v>20</v>
      </c>
      <c r="T30" s="166"/>
      <c r="U30" s="166"/>
      <c r="V30" s="167"/>
      <c r="W30" s="201">
        <f>'1)交付申請書'!W40</f>
        <v>0</v>
      </c>
      <c r="X30" s="202"/>
      <c r="Y30" s="202"/>
      <c r="Z30" s="202"/>
      <c r="AA30" s="202"/>
      <c r="AB30" s="202"/>
      <c r="AC30" s="202"/>
      <c r="AD30" s="202"/>
      <c r="AE30" s="202"/>
      <c r="AF30" s="203"/>
      <c r="AG30" s="49" t="s">
        <v>42</v>
      </c>
    </row>
    <row r="31" spans="1:37" s="49" customFormat="1" ht="19" customHeight="1" x14ac:dyDescent="0.2">
      <c r="B31" s="163"/>
      <c r="C31" s="168" t="s">
        <v>26</v>
      </c>
      <c r="D31" s="168"/>
      <c r="E31" s="168"/>
      <c r="F31" s="168"/>
      <c r="G31" s="201">
        <f>'1)交付申請書'!G41</f>
        <v>0</v>
      </c>
      <c r="H31" s="202"/>
      <c r="I31" s="202"/>
      <c r="J31" s="202"/>
      <c r="K31" s="202"/>
      <c r="L31" s="202"/>
      <c r="M31" s="202"/>
      <c r="N31" s="202"/>
      <c r="O31" s="202"/>
      <c r="P31" s="203"/>
      <c r="R31" s="163"/>
      <c r="S31" s="168" t="s">
        <v>26</v>
      </c>
      <c r="T31" s="168"/>
      <c r="U31" s="168"/>
      <c r="V31" s="168"/>
      <c r="W31" s="201">
        <f>'1)交付申請書'!W41</f>
        <v>0</v>
      </c>
      <c r="X31" s="202"/>
      <c r="Y31" s="202"/>
      <c r="Z31" s="202"/>
      <c r="AA31" s="202"/>
      <c r="AB31" s="202"/>
      <c r="AC31" s="202"/>
      <c r="AD31" s="202"/>
      <c r="AE31" s="202"/>
      <c r="AF31" s="203"/>
      <c r="AG31" s="49" t="s">
        <v>42</v>
      </c>
    </row>
    <row r="32" spans="1:37" s="49" customFormat="1" ht="19" customHeight="1" x14ac:dyDescent="0.2">
      <c r="B32" s="163"/>
      <c r="C32" s="168" t="s">
        <v>21</v>
      </c>
      <c r="D32" s="168"/>
      <c r="E32" s="168"/>
      <c r="F32" s="168"/>
      <c r="G32" s="201">
        <f>'1)交付申請書'!G42</f>
        <v>0</v>
      </c>
      <c r="H32" s="202"/>
      <c r="I32" s="202"/>
      <c r="J32" s="202"/>
      <c r="K32" s="202"/>
      <c r="L32" s="202"/>
      <c r="M32" s="202"/>
      <c r="N32" s="202"/>
      <c r="O32" s="202"/>
      <c r="P32" s="203"/>
      <c r="R32" s="163"/>
      <c r="S32" s="168" t="s">
        <v>21</v>
      </c>
      <c r="T32" s="168"/>
      <c r="U32" s="168"/>
      <c r="V32" s="168"/>
      <c r="W32" s="201">
        <f>'1)交付申請書'!W42</f>
        <v>0</v>
      </c>
      <c r="X32" s="202"/>
      <c r="Y32" s="202"/>
      <c r="Z32" s="202"/>
      <c r="AA32" s="202"/>
      <c r="AB32" s="202"/>
      <c r="AC32" s="202"/>
      <c r="AD32" s="202"/>
      <c r="AE32" s="202"/>
      <c r="AF32" s="203"/>
      <c r="AG32" s="49" t="s">
        <v>42</v>
      </c>
    </row>
    <row r="33" spans="1:37" s="49" customFormat="1" ht="19" customHeight="1" x14ac:dyDescent="0.2">
      <c r="B33" s="163"/>
      <c r="C33" s="168" t="s">
        <v>23</v>
      </c>
      <c r="D33" s="168"/>
      <c r="E33" s="168"/>
      <c r="F33" s="168"/>
      <c r="G33" s="201">
        <f>'1)交付申請書'!G43</f>
        <v>0</v>
      </c>
      <c r="H33" s="202"/>
      <c r="I33" s="202"/>
      <c r="J33" s="202"/>
      <c r="K33" s="202"/>
      <c r="L33" s="202"/>
      <c r="M33" s="202"/>
      <c r="N33" s="202"/>
      <c r="O33" s="202"/>
      <c r="P33" s="203"/>
      <c r="R33" s="163"/>
      <c r="S33" s="168" t="s">
        <v>23</v>
      </c>
      <c r="T33" s="168"/>
      <c r="U33" s="168"/>
      <c r="V33" s="168"/>
      <c r="W33" s="201">
        <f>'1)交付申請書'!W43</f>
        <v>0</v>
      </c>
      <c r="X33" s="202"/>
      <c r="Y33" s="202"/>
      <c r="Z33" s="202"/>
      <c r="AA33" s="202"/>
      <c r="AB33" s="202"/>
      <c r="AC33" s="202"/>
      <c r="AD33" s="202"/>
      <c r="AE33" s="202"/>
      <c r="AF33" s="203"/>
      <c r="AG33" s="49" t="s">
        <v>42</v>
      </c>
    </row>
    <row r="34" spans="1:37" s="49" customFormat="1" ht="19" customHeight="1" x14ac:dyDescent="0.2">
      <c r="B34" s="164"/>
      <c r="C34" s="168" t="s">
        <v>22</v>
      </c>
      <c r="D34" s="168"/>
      <c r="E34" s="168"/>
      <c r="F34" s="168"/>
      <c r="G34" s="201">
        <f>'1)交付申請書'!G44</f>
        <v>0</v>
      </c>
      <c r="H34" s="202"/>
      <c r="I34" s="202"/>
      <c r="J34" s="202"/>
      <c r="K34" s="202"/>
      <c r="L34" s="202"/>
      <c r="M34" s="202"/>
      <c r="N34" s="202"/>
      <c r="O34" s="202"/>
      <c r="P34" s="203"/>
      <c r="R34" s="164"/>
      <c r="S34" s="168" t="s">
        <v>22</v>
      </c>
      <c r="T34" s="168"/>
      <c r="U34" s="168"/>
      <c r="V34" s="168"/>
      <c r="W34" s="201">
        <f>'1)交付申請書'!W44</f>
        <v>0</v>
      </c>
      <c r="X34" s="202"/>
      <c r="Y34" s="202"/>
      <c r="Z34" s="202"/>
      <c r="AA34" s="202"/>
      <c r="AB34" s="202"/>
      <c r="AC34" s="202"/>
      <c r="AD34" s="202"/>
      <c r="AE34" s="202"/>
      <c r="AF34" s="203"/>
      <c r="AG34" s="49" t="s">
        <v>42</v>
      </c>
    </row>
    <row r="35" spans="1:37" s="49" customFormat="1" ht="18" customHeight="1" x14ac:dyDescent="0.2">
      <c r="A35" s="21"/>
      <c r="AJ35" s="13"/>
      <c r="AK35" s="13"/>
    </row>
  </sheetData>
  <mergeCells count="39">
    <mergeCell ref="W34:AF34"/>
    <mergeCell ref="W29:AF29"/>
    <mergeCell ref="C30:F30"/>
    <mergeCell ref="G30:P30"/>
    <mergeCell ref="S30:V30"/>
    <mergeCell ref="W30:AF30"/>
    <mergeCell ref="C31:F31"/>
    <mergeCell ref="G31:P31"/>
    <mergeCell ref="S31:V31"/>
    <mergeCell ref="W31:AF31"/>
    <mergeCell ref="W32:AF32"/>
    <mergeCell ref="C33:F33"/>
    <mergeCell ref="G33:P33"/>
    <mergeCell ref="S33:V33"/>
    <mergeCell ref="W33:AF33"/>
    <mergeCell ref="B29:B34"/>
    <mergeCell ref="C29:F29"/>
    <mergeCell ref="G29:P29"/>
    <mergeCell ref="R29:R34"/>
    <mergeCell ref="S29:V29"/>
    <mergeCell ref="C32:F32"/>
    <mergeCell ref="G32:P32"/>
    <mergeCell ref="S32:V32"/>
    <mergeCell ref="C34:F34"/>
    <mergeCell ref="G34:P34"/>
    <mergeCell ref="S34:V34"/>
    <mergeCell ref="O10:T10"/>
    <mergeCell ref="V10:AF10"/>
    <mergeCell ref="I13:AC13"/>
    <mergeCell ref="D23:AE25"/>
    <mergeCell ref="L17:M17"/>
    <mergeCell ref="O17:Q17"/>
    <mergeCell ref="O9:T9"/>
    <mergeCell ref="V9:AF9"/>
    <mergeCell ref="X2:AF2"/>
    <mergeCell ref="X3:AF3"/>
    <mergeCell ref="X7:AD7"/>
    <mergeCell ref="O8:T8"/>
    <mergeCell ref="V8:AF8"/>
  </mergeCells>
  <phoneticPr fontId="4"/>
  <dataValidations count="1">
    <dataValidation imeMode="off" allowBlank="1" showInputMessage="1" showErrorMessage="1" sqref="F17 H17 O17 D17" xr:uid="{00000000-0002-0000-0900-000000000000}"/>
  </dataValidations>
  <pageMargins left="0.70866141732283472" right="0.70866141732283472" top="0.74803149606299213" bottom="0.74803149606299213" header="0.31496062992125984" footer="0.31496062992125984"/>
  <pageSetup paperSize="9" scale="98"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41</vt:i4>
      </vt:variant>
    </vt:vector>
  </HeadingPairs>
  <TitlesOfParts>
    <vt:vector size="60" baseType="lpstr">
      <vt:lpstr>様式一覧</vt:lpstr>
      <vt:lpstr>1)交付申請書</vt:lpstr>
      <vt:lpstr>1-1)所要額調書</vt:lpstr>
      <vt:lpstr>1-2)計画書</vt:lpstr>
      <vt:lpstr>1-3)誓約書</vt:lpstr>
      <vt:lpstr>5)事前着手届</vt:lpstr>
      <vt:lpstr>2)変更申請</vt:lpstr>
      <vt:lpstr>3)中止・廃止申請</vt:lpstr>
      <vt:lpstr>4)交付申請取下</vt:lpstr>
      <vt:lpstr>6)遅延報告</vt:lpstr>
      <vt:lpstr>7)繰越申請</vt:lpstr>
      <vt:lpstr>8)状況報告</vt:lpstr>
      <vt:lpstr>8-1)所要額調書</vt:lpstr>
      <vt:lpstr>8-2)計画書</vt:lpstr>
      <vt:lpstr>9)実績報告書</vt:lpstr>
      <vt:lpstr>9-1)精算額調書</vt:lpstr>
      <vt:lpstr>9-2)結果報告書</vt:lpstr>
      <vt:lpstr>10)請求書</vt:lpstr>
      <vt:lpstr>11)財産処分</vt:lpstr>
      <vt:lpstr>'1-1)所要額調書'!__xlnm.Print_Area</vt:lpstr>
      <vt:lpstr>'1-2)計画書'!__xlnm.Print_Area</vt:lpstr>
      <vt:lpstr>'8-1)所要額調書'!__xlnm.Print_Area</vt:lpstr>
      <vt:lpstr>'8-2)計画書'!__xlnm.Print_Area</vt:lpstr>
      <vt:lpstr>'9-1)精算額調書'!__xlnm.Print_Area</vt:lpstr>
      <vt:lpstr>'9-2)結果報告書'!__xlnm.Print_Area</vt:lpstr>
      <vt:lpstr>'1)交付申請書'!Print_Area</vt:lpstr>
      <vt:lpstr>'10)請求書'!Print_Area</vt:lpstr>
      <vt:lpstr>'11)財産処分'!Print_Area</vt:lpstr>
      <vt:lpstr>'1-1)所要額調書'!Print_Area</vt:lpstr>
      <vt:lpstr>'1-2)計画書'!Print_Area</vt:lpstr>
      <vt:lpstr>'1-3)誓約書'!Print_Area</vt:lpstr>
      <vt:lpstr>'2)変更申請'!Print_Area</vt:lpstr>
      <vt:lpstr>'3)中止・廃止申請'!Print_Area</vt:lpstr>
      <vt:lpstr>'4)交付申請取下'!Print_Area</vt:lpstr>
      <vt:lpstr>'5)事前着手届'!Print_Area</vt:lpstr>
      <vt:lpstr>'6)遅延報告'!Print_Area</vt:lpstr>
      <vt:lpstr>'7)繰越申請'!Print_Area</vt:lpstr>
      <vt:lpstr>'8)状況報告'!Print_Area</vt:lpstr>
      <vt:lpstr>'8-1)所要額調書'!Print_Area</vt:lpstr>
      <vt:lpstr>'8-2)計画書'!Print_Area</vt:lpstr>
      <vt:lpstr>'9)実績報告書'!Print_Area</vt:lpstr>
      <vt:lpstr>'9-1)精算額調書'!Print_Area</vt:lpstr>
      <vt:lpstr>'9-2)結果報告書'!Print_Area</vt:lpstr>
      <vt:lpstr>様式一覧!Print_Area</vt:lpstr>
      <vt:lpstr>完了予定日</vt:lpstr>
      <vt:lpstr>交付決定額</vt:lpstr>
      <vt:lpstr>交付申請額</vt:lpstr>
      <vt:lpstr>交付申請日</vt:lpstr>
      <vt:lpstr>実績報告日</vt:lpstr>
      <vt:lpstr>所在地</vt:lpstr>
      <vt:lpstr>申請者</vt:lpstr>
      <vt:lpstr>申請年度</vt:lpstr>
      <vt:lpstr>精算額</vt:lpstr>
      <vt:lpstr>総事業費</vt:lpstr>
      <vt:lpstr>代表者職氏名</vt:lpstr>
      <vt:lpstr>着手日</vt:lpstr>
      <vt:lpstr>着手予定日</vt:lpstr>
      <vt:lpstr>文書番号</vt:lpstr>
      <vt:lpstr>補助金名</vt:lpstr>
      <vt:lpstr>郵便番号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竹田　由美子</dc:creator>
  <cp:lastModifiedBy>高橋　篤史</cp:lastModifiedBy>
  <cp:lastPrinted>2023-07-07T08:45:40Z</cp:lastPrinted>
  <dcterms:created xsi:type="dcterms:W3CDTF">2015-09-27T05:45:29Z</dcterms:created>
  <dcterms:modified xsi:type="dcterms:W3CDTF">2023-07-07T08:46:14Z</dcterms:modified>
</cp:coreProperties>
</file>