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<sst xmlns="http://schemas.openxmlformats.org/spreadsheetml/2006/main" count="232" uniqueCount="111">
  <si>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</si>
  <si>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</si>
  <si>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</si>
  <si>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</si>
  <si>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</si>
  <si>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</si>
  <si>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</si>
  <si>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</si>
  <si>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</si>
  <si>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</si>
  <si>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</si>
  <si>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</si>
  <si>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</si>
  <si>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</si>
  <si>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</si>
  <si>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</si>
  <si>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</si>
  <si>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</si>
  <si>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</si>
  <si>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</si>
  <si>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</si>
  <si>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</si>
  <si>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</si>
  <si>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</si>
  <si>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</si>
  <si>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</si>
  <si>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</si>
  <si>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</si>
  <si>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</si>
  <si>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</si>
  <si>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</si>
  <si>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</si>
  <si>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</si>
  <si>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</si>
  <si>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</si>
  <si>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</si>
  <si>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</si>
  <si>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</si>
  <si>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</si>
  <si>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</si>
  <si>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</si>
  <si>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</si>
  <si>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</si>
  <si>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</si>
  <si>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</si>
  <si>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</si>
  <si>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</si>
  <si>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</si>
  <si>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</si>
  <si>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</si>
  <si>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</si>
  <si>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</si>
  <si>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</si>
  <si>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</si>
  <si>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</si>
  <si>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</si>
  <si>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</si>
  <si>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</si>
  <si>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</si>
  <si>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</si>
  <si>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</si>
  <si>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</si>
  <si>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</si>
  <si>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</si>
  <si>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</si>
  <si>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</si>
  <si>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</si>
  <si>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</si>
  <si>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</si>
  <si>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</si>
  <si>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</si>
  <si>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</si>
  <si>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</si>
  <si>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</si>
  <si>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</si>
  <si>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</si>
  <si>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</si>
  <si>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</si>
  <si>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</si>
  <si>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</si>
  <si>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</si>
  <si>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</si>
  <si>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</si>
  <si>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</si>
  <si>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</si>
  <si>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</si>
  <si>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</si>
  <si>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</si>
  <si>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</si>
  <si>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</si>
  <si>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</si>
  <si>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</si>
  <si>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</si>
  <si>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</si>
  <si>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</si>
  <si>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</si>
  <si>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輪島市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</si>
  <si>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</si>
  <si>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</si>
  <si>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</si>
  <si>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</si>
  <si>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</si>
  <si>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</si>
  <si>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</si>
  <si>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</si>
  <si>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</si>
  <si>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</si>
  <si>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</si>
  <si>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事業開始から１１年しか経過しておらず、まだ老朽化していない。</t>
    <rPh sb="0" eb="2">
      <t>ジギョウ</t>
    </rPh>
    <rPh sb="2" eb="4">
      <t>カイシ</t>
    </rPh>
    <rPh sb="8" eb="9">
      <t>ネン</t>
    </rPh>
    <rPh sb="11" eb="13">
      <t>ケイカ</t>
    </rPh>
    <rPh sb="21" eb="24">
      <t>ロウキュウカ</t>
    </rPh>
    <phoneticPr fontId="4"/>
  </si>
  <si>
    <t>施設が新しいため投資による企業債負担が影響していることや、現在の維持管理費用を現行の料金体系で賄えていないことから、収支のバランスを考慮し、使用料の適正化に向けた検討を進める必要がある。</t>
    <rPh sb="0" eb="2">
      <t>シセツ</t>
    </rPh>
    <rPh sb="3" eb="4">
      <t>アタラ</t>
    </rPh>
    <rPh sb="8" eb="10">
      <t>トウシ</t>
    </rPh>
    <rPh sb="13" eb="15">
      <t>キギョウ</t>
    </rPh>
    <rPh sb="15" eb="16">
      <t>サイ</t>
    </rPh>
    <rPh sb="16" eb="18">
      <t>フタン</t>
    </rPh>
    <rPh sb="19" eb="21">
      <t>エイキョウ</t>
    </rPh>
    <rPh sb="29" eb="31">
      <t>ゲンザイ</t>
    </rPh>
    <rPh sb="32" eb="34">
      <t>イジ</t>
    </rPh>
    <rPh sb="34" eb="36">
      <t>カンリ</t>
    </rPh>
    <rPh sb="36" eb="38">
      <t>ヒヨウ</t>
    </rPh>
    <rPh sb="39" eb="41">
      <t>ゲンコウ</t>
    </rPh>
    <rPh sb="42" eb="44">
      <t>リョウキン</t>
    </rPh>
    <rPh sb="44" eb="46">
      <t>タイケイ</t>
    </rPh>
    <rPh sb="47" eb="48">
      <t>マカナ</t>
    </rPh>
    <rPh sb="58" eb="60">
      <t>シュウシ</t>
    </rPh>
    <rPh sb="66" eb="68">
      <t>コウリョ</t>
    </rPh>
    <rPh sb="70" eb="73">
      <t>シヨウリョウ</t>
    </rPh>
    <rPh sb="74" eb="77">
      <t>テキセイカ</t>
    </rPh>
    <rPh sb="78" eb="79">
      <t>ム</t>
    </rPh>
    <rPh sb="81" eb="83">
      <t>ケントウ</t>
    </rPh>
    <rPh sb="84" eb="85">
      <t>スス</t>
    </rPh>
    <rPh sb="87" eb="89">
      <t>ヒツヨウ</t>
    </rPh>
    <phoneticPr fontId="4"/>
  </si>
  <si>
    <t>①設備投資に多額のコストを要した企業債の償還額が増加傾向にあることから収益的収支比率は減少傾向にあると考えられる。
④事業開始から１１年と年数も浅いことから、企業債残高が多いため、類似団体より高い数値で推移していると考えられる。
⑤全国平均、類似団体より下回っており、維持管理費を現在の料金で賄えていないと考えられる。
⑥事業開始からまだ年数が浅いことから、水洗化率は低くなっていると考えられる。
⑦施設利用率については算定方式を改めたことにより、減少している。また、高齢化率が高く、高齢のみの世帯等が多いことから、類似団体に比較しても低くなっていると思われる。</t>
    <rPh sb="1" eb="3">
      <t>セツビ</t>
    </rPh>
    <rPh sb="3" eb="5">
      <t>トウシ</t>
    </rPh>
    <rPh sb="6" eb="8">
      <t>タガク</t>
    </rPh>
    <rPh sb="13" eb="14">
      <t>ヨウ</t>
    </rPh>
    <rPh sb="16" eb="18">
      <t>キギョウ</t>
    </rPh>
    <rPh sb="18" eb="19">
      <t>サイ</t>
    </rPh>
    <rPh sb="20" eb="22">
      <t>ショウカン</t>
    </rPh>
    <rPh sb="22" eb="23">
      <t>ガク</t>
    </rPh>
    <rPh sb="24" eb="26">
      <t>ゾウカ</t>
    </rPh>
    <rPh sb="26" eb="28">
      <t>ケイコウ</t>
    </rPh>
    <rPh sb="35" eb="38">
      <t>シュウエキテキ</t>
    </rPh>
    <rPh sb="38" eb="40">
      <t>シュウシ</t>
    </rPh>
    <rPh sb="40" eb="42">
      <t>ヒリツ</t>
    </rPh>
    <rPh sb="43" eb="45">
      <t>ゲンショウ</t>
    </rPh>
    <rPh sb="45" eb="47">
      <t>ケイコウ</t>
    </rPh>
    <rPh sb="51" eb="52">
      <t>カンガ</t>
    </rPh>
    <rPh sb="59" eb="61">
      <t>ジギョウ</t>
    </rPh>
    <rPh sb="61" eb="63">
      <t>カイシ</t>
    </rPh>
    <rPh sb="67" eb="68">
      <t>ネン</t>
    </rPh>
    <rPh sb="69" eb="71">
      <t>ネンスウ</t>
    </rPh>
    <rPh sb="72" eb="73">
      <t>アサ</t>
    </rPh>
    <rPh sb="79" eb="81">
      <t>キギョウ</t>
    </rPh>
    <rPh sb="81" eb="82">
      <t>サイ</t>
    </rPh>
    <rPh sb="82" eb="84">
      <t>ザンダカ</t>
    </rPh>
    <rPh sb="85" eb="86">
      <t>オオ</t>
    </rPh>
    <rPh sb="90" eb="92">
      <t>ルイジ</t>
    </rPh>
    <rPh sb="92" eb="94">
      <t>ダンタイ</t>
    </rPh>
    <rPh sb="96" eb="97">
      <t>タカ</t>
    </rPh>
    <rPh sb="98" eb="100">
      <t>スウチ</t>
    </rPh>
    <rPh sb="101" eb="103">
      <t>スイイ</t>
    </rPh>
    <rPh sb="108" eb="109">
      <t>カンガ</t>
    </rPh>
    <rPh sb="116" eb="118">
      <t>ゼンコク</t>
    </rPh>
    <rPh sb="118" eb="120">
      <t>ヘイキン</t>
    </rPh>
    <rPh sb="121" eb="123">
      <t>ルイジ</t>
    </rPh>
    <rPh sb="123" eb="125">
      <t>ダンタイ</t>
    </rPh>
    <rPh sb="127" eb="129">
      <t>シタマワ</t>
    </rPh>
    <rPh sb="134" eb="136">
      <t>イジ</t>
    </rPh>
    <rPh sb="136" eb="139">
      <t>カンリヒ</t>
    </rPh>
    <rPh sb="140" eb="142">
      <t>ゲンザイ</t>
    </rPh>
    <rPh sb="143" eb="145">
      <t>リョウキン</t>
    </rPh>
    <rPh sb="146" eb="147">
      <t>マカナ</t>
    </rPh>
    <rPh sb="153" eb="154">
      <t>カンガ</t>
    </rPh>
    <rPh sb="161" eb="163">
      <t>ジギョウ</t>
    </rPh>
    <rPh sb="163" eb="165">
      <t>カイシ</t>
    </rPh>
    <rPh sb="169" eb="171">
      <t>ネンスウ</t>
    </rPh>
    <rPh sb="172" eb="173">
      <t>アサ</t>
    </rPh>
    <rPh sb="179" eb="182">
      <t>スイセンカ</t>
    </rPh>
    <rPh sb="182" eb="183">
      <t>リツ</t>
    </rPh>
    <rPh sb="184" eb="185">
      <t>ヒク</t>
    </rPh>
    <rPh sb="192" eb="193">
      <t>カンガ</t>
    </rPh>
    <rPh sb="200" eb="202">
      <t>シセツ</t>
    </rPh>
    <rPh sb="202" eb="204">
      <t>リヨウ</t>
    </rPh>
    <rPh sb="204" eb="205">
      <t>リツ</t>
    </rPh>
    <rPh sb="210" eb="212">
      <t>サンテイ</t>
    </rPh>
    <rPh sb="212" eb="214">
      <t>ホウシキ</t>
    </rPh>
    <rPh sb="215" eb="216">
      <t>アラタ</t>
    </rPh>
    <rPh sb="224" eb="226">
      <t>ゲンショウ</t>
    </rPh>
    <rPh sb="234" eb="237">
      <t>コウレイカ</t>
    </rPh>
    <rPh sb="237" eb="238">
      <t>リツ</t>
    </rPh>
    <rPh sb="239" eb="240">
      <t>タカ</t>
    </rPh>
    <rPh sb="242" eb="244">
      <t>コウレイ</t>
    </rPh>
    <rPh sb="247" eb="249">
      <t>セタイ</t>
    </rPh>
    <rPh sb="249" eb="250">
      <t>トウ</t>
    </rPh>
    <rPh sb="251" eb="252">
      <t>オオ</t>
    </rPh>
    <rPh sb="258" eb="260">
      <t>ルイジ</t>
    </rPh>
    <rPh sb="260" eb="262">
      <t>ダンタイ</t>
    </rPh>
    <rPh sb="263" eb="265">
      <t>ヒカク</t>
    </rPh>
    <rPh sb="268" eb="269">
      <t>ヒク</t>
    </rPh>
    <rPh sb="276" eb="277">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</si>
</sst>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836288"/>
        <c:axId val="798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79836288"/>
        <c:axId val="79838208"/>
      </c:lineChart>
      <c:dateAx>
        <c:axId val="79836288"/>
        <c:scaling>
          <c:orientation val="minMax"/>
        </c:scaling>
        <c:delete val="1"/>
        <c:axPos val="b"/>
        <c:numFmt formatCode="ge" sourceLinked="1"/>
        <c:majorTickMark val="none"/>
        <c:minorTickMark val="none"/>
        <c:tickLblPos val="none"/>
        <c:crossAx val="79838208"/>
        <c:crosses val="autoZero"/>
        <c:auto val="1"/>
        <c:lblOffset val="100"/>
        <c:baseTimeUnit val="years"/>
      </c:dateAx>
      <c:valAx>
        <c:axId val="798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53.73</c:v>
                </c:pt>
              </c:numCache>
            </c:numRef>
          </c:val>
        </c:ser>
        <c:dLbls>
          <c:showLegendKey val="0"/>
          <c:showVal val="0"/>
          <c:showCatName val="0"/>
          <c:showSerName val="0"/>
          <c:showPercent val="0"/>
          <c:showBubbleSize val="0"/>
        </c:dLbls>
        <c:gapWidth val="150"/>
        <c:axId val="80909824"/>
        <c:axId val="809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80909824"/>
        <c:axId val="80911744"/>
      </c:lineChart>
      <c:dateAx>
        <c:axId val="80909824"/>
        <c:scaling>
          <c:orientation val="minMax"/>
        </c:scaling>
        <c:delete val="1"/>
        <c:axPos val="b"/>
        <c:numFmt formatCode="ge" sourceLinked="1"/>
        <c:majorTickMark val="none"/>
        <c:minorTickMark val="none"/>
        <c:tickLblPos val="none"/>
        <c:crossAx val="80911744"/>
        <c:crosses val="autoZero"/>
        <c:auto val="1"/>
        <c:lblOffset val="100"/>
        <c:baseTimeUnit val="years"/>
      </c:dateAx>
      <c:valAx>
        <c:axId val="809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0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12.7</c:v>
                </c:pt>
                <c:pt idx="1">
                  <c:v>13.25</c:v>
                </c:pt>
                <c:pt idx="2">
                  <c:v>13.96</c:v>
                </c:pt>
                <c:pt idx="3">
                  <c:v>14.51</c:v>
                </c:pt>
                <c:pt idx="4">
                  <c:v>15.26</c:v>
                </c:pt>
              </c:numCache>
            </c:numRef>
          </c:val>
        </c:ser>
        <c:dLbls>
          <c:showLegendKey val="0"/>
          <c:showVal val="0"/>
          <c:showCatName val="0"/>
          <c:showSerName val="0"/>
          <c:showPercent val="0"/>
          <c:showBubbleSize val="0"/>
        </c:dLbls>
        <c:gapWidth val="150"/>
        <c:axId val="81024128"/>
        <c:axId val="810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81024128"/>
        <c:axId val="81026048"/>
      </c:lineChart>
      <c:dateAx>
        <c:axId val="81024128"/>
        <c:scaling>
          <c:orientation val="minMax"/>
        </c:scaling>
        <c:delete val="1"/>
        <c:axPos val="b"/>
        <c:numFmt formatCode="ge" sourceLinked="1"/>
        <c:majorTickMark val="none"/>
        <c:minorTickMark val="none"/>
        <c:tickLblPos val="none"/>
        <c:crossAx val="81026048"/>
        <c:crosses val="autoZero"/>
        <c:auto val="1"/>
        <c:lblOffset val="100"/>
        <c:baseTimeUnit val="years"/>
      </c:dateAx>
      <c:valAx>
        <c:axId val="810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82.36</c:v>
                </c:pt>
                <c:pt idx="1">
                  <c:v>75.75</c:v>
                </c:pt>
                <c:pt idx="2">
                  <c:v>67.86</c:v>
                </c:pt>
                <c:pt idx="3">
                  <c:v>64.92</c:v>
                </c:pt>
                <c:pt idx="4">
                  <c:v>57.56</c:v>
                </c:pt>
              </c:numCache>
            </c:numRef>
          </c:val>
        </c:ser>
        <c:dLbls>
          <c:showLegendKey val="0"/>
          <c:showVal val="0"/>
          <c:showCatName val="0"/>
          <c:showSerName val="0"/>
          <c:showPercent val="0"/>
          <c:showBubbleSize val="0"/>
        </c:dLbls>
        <c:gapWidth val="150"/>
        <c:axId val="79876864"/>
        <c:axId val="798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876864"/>
        <c:axId val="79878784"/>
      </c:lineChart>
      <c:dateAx>
        <c:axId val="79876864"/>
        <c:scaling>
          <c:orientation val="minMax"/>
        </c:scaling>
        <c:delete val="1"/>
        <c:axPos val="b"/>
        <c:numFmt formatCode="ge" sourceLinked="1"/>
        <c:majorTickMark val="none"/>
        <c:minorTickMark val="none"/>
        <c:tickLblPos val="none"/>
        <c:crossAx val="79878784"/>
        <c:crosses val="autoZero"/>
        <c:auto val="1"/>
        <c:lblOffset val="100"/>
        <c:baseTimeUnit val="years"/>
      </c:dateAx>
      <c:valAx>
        <c:axId val="798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576896"/>
        <c:axId val="8057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576896"/>
        <c:axId val="80578816"/>
      </c:lineChart>
      <c:dateAx>
        <c:axId val="80576896"/>
        <c:scaling>
          <c:orientation val="minMax"/>
        </c:scaling>
        <c:delete val="1"/>
        <c:axPos val="b"/>
        <c:numFmt formatCode="ge" sourceLinked="1"/>
        <c:majorTickMark val="none"/>
        <c:minorTickMark val="none"/>
        <c:tickLblPos val="none"/>
        <c:crossAx val="80578816"/>
        <c:crosses val="autoZero"/>
        <c:auto val="1"/>
        <c:lblOffset val="100"/>
        <c:baseTimeUnit val="years"/>
      </c:dateAx>
      <c:valAx>
        <c:axId val="8057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5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946688"/>
        <c:axId val="809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946688"/>
        <c:axId val="80948608"/>
      </c:lineChart>
      <c:dateAx>
        <c:axId val="80946688"/>
        <c:scaling>
          <c:orientation val="minMax"/>
        </c:scaling>
        <c:delete val="1"/>
        <c:axPos val="b"/>
        <c:numFmt formatCode="ge" sourceLinked="1"/>
        <c:majorTickMark val="none"/>
        <c:minorTickMark val="none"/>
        <c:tickLblPos val="none"/>
        <c:crossAx val="80948608"/>
        <c:crosses val="autoZero"/>
        <c:auto val="1"/>
        <c:lblOffset val="100"/>
        <c:baseTimeUnit val="years"/>
      </c:dateAx>
      <c:valAx>
        <c:axId val="809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983936"/>
        <c:axId val="8099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983936"/>
        <c:axId val="80990208"/>
      </c:lineChart>
      <c:dateAx>
        <c:axId val="80983936"/>
        <c:scaling>
          <c:orientation val="minMax"/>
        </c:scaling>
        <c:delete val="1"/>
        <c:axPos val="b"/>
        <c:numFmt formatCode="ge" sourceLinked="1"/>
        <c:majorTickMark val="none"/>
        <c:minorTickMark val="none"/>
        <c:tickLblPos val="none"/>
        <c:crossAx val="80990208"/>
        <c:crosses val="autoZero"/>
        <c:auto val="1"/>
        <c:lblOffset val="100"/>
        <c:baseTimeUnit val="years"/>
      </c:dateAx>
      <c:valAx>
        <c:axId val="809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8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705024"/>
        <c:axId val="8070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705024"/>
        <c:axId val="80706944"/>
      </c:lineChart>
      <c:dateAx>
        <c:axId val="80705024"/>
        <c:scaling>
          <c:orientation val="minMax"/>
        </c:scaling>
        <c:delete val="1"/>
        <c:axPos val="b"/>
        <c:numFmt formatCode="ge" sourceLinked="1"/>
        <c:majorTickMark val="none"/>
        <c:minorTickMark val="none"/>
        <c:tickLblPos val="none"/>
        <c:crossAx val="80706944"/>
        <c:crosses val="autoZero"/>
        <c:auto val="1"/>
        <c:lblOffset val="100"/>
        <c:baseTimeUnit val="years"/>
      </c:dateAx>
      <c:valAx>
        <c:axId val="807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1827.62</c:v>
                </c:pt>
                <c:pt idx="1">
                  <c:v>1730.21</c:v>
                </c:pt>
                <c:pt idx="2">
                  <c:v>1658.54</c:v>
                </c:pt>
                <c:pt idx="3">
                  <c:v>1550</c:v>
                </c:pt>
                <c:pt idx="4">
                  <c:v>1540.2</c:v>
                </c:pt>
              </c:numCache>
            </c:numRef>
          </c:val>
        </c:ser>
        <c:dLbls>
          <c:showLegendKey val="0"/>
          <c:showVal val="0"/>
          <c:showCatName val="0"/>
          <c:showSerName val="0"/>
          <c:showPercent val="0"/>
          <c:showBubbleSize val="0"/>
        </c:dLbls>
        <c:gapWidth val="150"/>
        <c:axId val="80723328"/>
        <c:axId val="8074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80723328"/>
        <c:axId val="80741888"/>
      </c:lineChart>
      <c:dateAx>
        <c:axId val="80723328"/>
        <c:scaling>
          <c:orientation val="minMax"/>
        </c:scaling>
        <c:delete val="1"/>
        <c:axPos val="b"/>
        <c:numFmt formatCode="ge" sourceLinked="1"/>
        <c:majorTickMark val="none"/>
        <c:minorTickMark val="none"/>
        <c:tickLblPos val="none"/>
        <c:crossAx val="80741888"/>
        <c:crosses val="autoZero"/>
        <c:auto val="1"/>
        <c:lblOffset val="100"/>
        <c:baseTimeUnit val="years"/>
      </c:dateAx>
      <c:valAx>
        <c:axId val="807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57.51</c:v>
                </c:pt>
                <c:pt idx="1">
                  <c:v>50.73</c:v>
                </c:pt>
                <c:pt idx="2">
                  <c:v>52.5</c:v>
                </c:pt>
                <c:pt idx="3">
                  <c:v>54.61</c:v>
                </c:pt>
                <c:pt idx="4">
                  <c:v>54.58</c:v>
                </c:pt>
              </c:numCache>
            </c:numRef>
          </c:val>
        </c:ser>
        <c:dLbls>
          <c:showLegendKey val="0"/>
          <c:showVal val="0"/>
          <c:showCatName val="0"/>
          <c:showSerName val="0"/>
          <c:showPercent val="0"/>
          <c:showBubbleSize val="0"/>
        </c:dLbls>
        <c:gapWidth val="150"/>
        <c:axId val="80771712"/>
        <c:axId val="8077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80771712"/>
        <c:axId val="80773888"/>
      </c:lineChart>
      <c:dateAx>
        <c:axId val="80771712"/>
        <c:scaling>
          <c:orientation val="minMax"/>
        </c:scaling>
        <c:delete val="1"/>
        <c:axPos val="b"/>
        <c:numFmt formatCode="ge" sourceLinked="1"/>
        <c:majorTickMark val="none"/>
        <c:minorTickMark val="none"/>
        <c:tickLblPos val="none"/>
        <c:crossAx val="80773888"/>
        <c:crosses val="autoZero"/>
        <c:auto val="1"/>
        <c:lblOffset val="100"/>
        <c:baseTimeUnit val="years"/>
      </c:dateAx>
      <c:valAx>
        <c:axId val="8077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7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142.51</c:v>
                </c:pt>
                <c:pt idx="1">
                  <c:v>164.35</c:v>
                </c:pt>
                <c:pt idx="2">
                  <c:v>162.5</c:v>
                </c:pt>
                <c:pt idx="3">
                  <c:v>303.73</c:v>
                </c:pt>
                <c:pt idx="4">
                  <c:v>302.33</c:v>
                </c:pt>
              </c:numCache>
            </c:numRef>
          </c:val>
        </c:ser>
        <c:dLbls>
          <c:showLegendKey val="0"/>
          <c:showVal val="0"/>
          <c:showCatName val="0"/>
          <c:showSerName val="0"/>
          <c:showPercent val="0"/>
          <c:showBubbleSize val="0"/>
        </c:dLbls>
        <c:gapWidth val="150"/>
        <c:axId val="80803712"/>
        <c:axId val="8087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80803712"/>
        <c:axId val="80871424"/>
      </c:lineChart>
      <c:dateAx>
        <c:axId val="80803712"/>
        <c:scaling>
          <c:orientation val="minMax"/>
        </c:scaling>
        <c:delete val="1"/>
        <c:axPos val="b"/>
        <c:numFmt formatCode="ge" sourceLinked="1"/>
        <c:majorTickMark val="none"/>
        <c:minorTickMark val="none"/>
        <c:tickLblPos val="none"/>
        <c:crossAx val="80871424"/>
        <c:crosses val="autoZero"/>
        <c:auto val="1"/>
        <c:lblOffset val="100"/>
        <c:baseTimeUnit val="years"/>
      </c:dateAx>
      <c:valAx>
        <c:axId val="808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0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1" zoomScale="85" zoomScaleNormal="85" workbookViewId="0">
      <selection activeCell="BK34" sqref="BK3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輪島市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28832</v>
      </c>
      <c r="AM8" s="64"/>
      <c r="AN8" s="64"/>
      <c r="AO8" s="64"/>
      <c r="AP8" s="64"/>
      <c r="AQ8" s="64"/>
      <c r="AR8" s="64"/>
      <c r="AS8" s="64"/>
      <c r="AT8" s="63">
        <f>データ!S6</f>
        <v>426.32</v>
      </c>
      <c r="AU8" s="63"/>
      <c r="AV8" s="63"/>
      <c r="AW8" s="63"/>
      <c r="AX8" s="63"/>
      <c r="AY8" s="63"/>
      <c r="AZ8" s="63"/>
      <c r="BA8" s="63"/>
      <c r="BB8" s="63">
        <f>データ!T6</f>
        <v>67.63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36.4</v>
      </c>
      <c r="Q10" s="63"/>
      <c r="R10" s="63"/>
      <c r="S10" s="63"/>
      <c r="T10" s="63"/>
      <c r="U10" s="63"/>
      <c r="V10" s="63"/>
      <c r="W10" s="63">
        <f>データ!P6</f>
        <v>100</v>
      </c>
      <c r="X10" s="63"/>
      <c r="Y10" s="63"/>
      <c r="Z10" s="63"/>
      <c r="AA10" s="63"/>
      <c r="AB10" s="63"/>
      <c r="AC10" s="63"/>
      <c r="AD10" s="64">
        <f>データ!Q6</f>
        <v>2980</v>
      </c>
      <c r="AE10" s="64"/>
      <c r="AF10" s="64"/>
      <c r="AG10" s="64"/>
      <c r="AH10" s="64"/>
      <c r="AI10" s="64"/>
      <c r="AJ10" s="64"/>
      <c r="AK10" s="2"/>
      <c r="AL10" s="64">
        <f>データ!U6</f>
        <v>10347</v>
      </c>
      <c r="AM10" s="64"/>
      <c r="AN10" s="64"/>
      <c r="AO10" s="64"/>
      <c r="AP10" s="64"/>
      <c r="AQ10" s="64"/>
      <c r="AR10" s="64"/>
      <c r="AS10" s="64"/>
      <c r="AT10" s="63">
        <f>データ!V6</f>
        <v>16.8</v>
      </c>
      <c r="AU10" s="63"/>
      <c r="AV10" s="63"/>
      <c r="AW10" s="63"/>
      <c r="AX10" s="63"/>
      <c r="AY10" s="63"/>
      <c r="AZ10" s="63"/>
      <c r="BA10" s="63"/>
      <c r="BB10" s="63">
        <f>データ!W6</f>
        <v>615.89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172049</v>
      </c>
      <c r="D6" s="31">
        <f t="shared" si="3"/>
        <v>47</v>
      </c>
      <c r="E6" s="31">
        <f t="shared" si="3"/>
        <v>18</v>
      </c>
      <c r="F6" s="31">
        <f t="shared" si="3"/>
        <v>0</v>
      </c>
      <c r="G6" s="31">
        <f t="shared" si="3"/>
        <v>0</v>
      </c>
      <c r="H6" s="31" t="str">
        <f t="shared" si="3"/>
        <v>石川県　輪島市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36.4</v>
      </c>
      <c r="P6" s="32">
        <f t="shared" si="3"/>
        <v>100</v>
      </c>
      <c r="Q6" s="32">
        <f t="shared" si="3"/>
        <v>2980</v>
      </c>
      <c r="R6" s="32">
        <f t="shared" si="3"/>
        <v>28832</v>
      </c>
      <c r="S6" s="32">
        <f t="shared" si="3"/>
        <v>426.32</v>
      </c>
      <c r="T6" s="32">
        <f t="shared" si="3"/>
        <v>67.63</v>
      </c>
      <c r="U6" s="32">
        <f t="shared" si="3"/>
        <v>10347</v>
      </c>
      <c r="V6" s="32">
        <f t="shared" si="3"/>
        <v>16.8</v>
      </c>
      <c r="W6" s="32">
        <f t="shared" si="3"/>
        <v>615.89</v>
      </c>
      <c r="X6" s="33">
        <f>IF(X7="",NA(),X7)</f>
        <v>82.36</v>
      </c>
      <c r="Y6" s="33">
        <f t="shared" ref="Y6:AG6" si="4">IF(Y7="",NA(),Y7)</f>
        <v>75.75</v>
      </c>
      <c r="Z6" s="33">
        <f t="shared" si="4"/>
        <v>67.86</v>
      </c>
      <c r="AA6" s="33">
        <f t="shared" si="4"/>
        <v>64.92</v>
      </c>
      <c r="AB6" s="33">
        <f t="shared" si="4"/>
        <v>57.56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1827.62</v>
      </c>
      <c r="BF6" s="33">
        <f t="shared" ref="BF6:BN6" si="7">IF(BF7="",NA(),BF7)</f>
        <v>1730.21</v>
      </c>
      <c r="BG6" s="33">
        <f t="shared" si="7"/>
        <v>1658.54</v>
      </c>
      <c r="BH6" s="33">
        <f t="shared" si="7"/>
        <v>1550</v>
      </c>
      <c r="BI6" s="33">
        <f t="shared" si="7"/>
        <v>1540.2</v>
      </c>
      <c r="BJ6" s="33">
        <f t="shared" si="7"/>
        <v>421.01</v>
      </c>
      <c r="BK6" s="33">
        <f t="shared" si="7"/>
        <v>430.64</v>
      </c>
      <c r="BL6" s="33">
        <f t="shared" si="7"/>
        <v>446.63</v>
      </c>
      <c r="BM6" s="33">
        <f t="shared" si="7"/>
        <v>416.91</v>
      </c>
      <c r="BN6" s="33">
        <f t="shared" si="7"/>
        <v>392.19</v>
      </c>
      <c r="BO6" s="32" t="str">
        <f>IF(BO7="","",IF(BO7="-","【-】","【"&amp;SUBSTITUTE(TEXT(BO7,"#,##0.00"),"-","△")&amp;"】"))</f>
        <v>【345.93】</v>
      </c>
      <c r="BP6" s="33">
        <f>IF(BP7="",NA(),BP7)</f>
        <v>57.51</v>
      </c>
      <c r="BQ6" s="33">
        <f t="shared" ref="BQ6:BY6" si="8">IF(BQ7="",NA(),BQ7)</f>
        <v>50.73</v>
      </c>
      <c r="BR6" s="33">
        <f t="shared" si="8"/>
        <v>52.5</v>
      </c>
      <c r="BS6" s="33">
        <f t="shared" si="8"/>
        <v>54.61</v>
      </c>
      <c r="BT6" s="33">
        <f t="shared" si="8"/>
        <v>54.58</v>
      </c>
      <c r="BU6" s="33">
        <f t="shared" si="8"/>
        <v>58.98</v>
      </c>
      <c r="BV6" s="33">
        <f t="shared" si="8"/>
        <v>58.78</v>
      </c>
      <c r="BW6" s="33">
        <f t="shared" si="8"/>
        <v>58.53</v>
      </c>
      <c r="BX6" s="33">
        <f t="shared" si="8"/>
        <v>57.93</v>
      </c>
      <c r="BY6" s="33">
        <f t="shared" si="8"/>
        <v>57.03</v>
      </c>
      <c r="BZ6" s="32" t="str">
        <f>IF(BZ7="","",IF(BZ7="-","【-】","【"&amp;SUBSTITUTE(TEXT(BZ7,"#,##0.00"),"-","△")&amp;"】"))</f>
        <v>【59.44】</v>
      </c>
      <c r="CA6" s="33">
        <f>IF(CA7="",NA(),CA7)</f>
        <v>142.51</v>
      </c>
      <c r="CB6" s="33">
        <f t="shared" ref="CB6:CJ6" si="9">IF(CB7="",NA(),CB7)</f>
        <v>164.35</v>
      </c>
      <c r="CC6" s="33">
        <f t="shared" si="9"/>
        <v>162.5</v>
      </c>
      <c r="CD6" s="33">
        <f t="shared" si="9"/>
        <v>303.73</v>
      </c>
      <c r="CE6" s="33">
        <f t="shared" si="9"/>
        <v>302.33</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100</v>
      </c>
      <c r="CM6" s="33">
        <f t="shared" ref="CM6:CU6" si="10">IF(CM7="",NA(),CM7)</f>
        <v>100</v>
      </c>
      <c r="CN6" s="33">
        <f t="shared" si="10"/>
        <v>100</v>
      </c>
      <c r="CO6" s="33">
        <f t="shared" si="10"/>
        <v>100</v>
      </c>
      <c r="CP6" s="33">
        <f t="shared" si="10"/>
        <v>53.73</v>
      </c>
      <c r="CQ6" s="33">
        <f t="shared" si="10"/>
        <v>60.03</v>
      </c>
      <c r="CR6" s="33">
        <f t="shared" si="10"/>
        <v>61.93</v>
      </c>
      <c r="CS6" s="33">
        <f t="shared" si="10"/>
        <v>58.06</v>
      </c>
      <c r="CT6" s="33">
        <f t="shared" si="10"/>
        <v>59.08</v>
      </c>
      <c r="CU6" s="33">
        <f t="shared" si="10"/>
        <v>58.25</v>
      </c>
      <c r="CV6" s="32" t="str">
        <f>IF(CV7="","",IF(CV7="-","【-】","【"&amp;SUBSTITUTE(TEXT(CV7,"#,##0.00"),"-","△")&amp;"】"))</f>
        <v>【58.84】</v>
      </c>
      <c r="CW6" s="33">
        <f>IF(CW7="",NA(),CW7)</f>
        <v>12.7</v>
      </c>
      <c r="CX6" s="33">
        <f t="shared" ref="CX6:DF6" si="11">IF(CX7="",NA(),CX7)</f>
        <v>13.25</v>
      </c>
      <c r="CY6" s="33">
        <f t="shared" si="11"/>
        <v>13.96</v>
      </c>
      <c r="CZ6" s="33">
        <f t="shared" si="11"/>
        <v>14.51</v>
      </c>
      <c r="DA6" s="33">
        <f t="shared" si="11"/>
        <v>15.26</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172049</v>
      </c>
      <c r="D7" s="35">
        <v>47</v>
      </c>
      <c r="E7" s="35">
        <v>18</v>
      </c>
      <c r="F7" s="35">
        <v>0</v>
      </c>
      <c r="G7" s="35">
        <v>0</v>
      </c>
      <c r="H7" s="35" t="s">
        <v>96</v>
      </c>
      <c r="I7" s="35" t="s">
        <v>97</v>
      </c>
      <c r="J7" s="35" t="s">
        <v>98</v>
      </c>
      <c r="K7" s="35" t="s">
        <v>99</v>
      </c>
      <c r="L7" s="35" t="s">
        <v>100</v>
      </c>
      <c r="M7" s="36" t="s">
        <v>101</v>
      </c>
      <c r="N7" s="36" t="s">
        <v>102</v>
      </c>
      <c r="O7" s="36">
        <v>36.4</v>
      </c>
      <c r="P7" s="36">
        <v>100</v>
      </c>
      <c r="Q7" s="36">
        <v>2980</v>
      </c>
      <c r="R7" s="36">
        <v>28832</v>
      </c>
      <c r="S7" s="36">
        <v>426.32</v>
      </c>
      <c r="T7" s="36">
        <v>67.63</v>
      </c>
      <c r="U7" s="36">
        <v>10347</v>
      </c>
      <c r="V7" s="36">
        <v>16.8</v>
      </c>
      <c r="W7" s="36">
        <v>615.89</v>
      </c>
      <c r="X7" s="36">
        <v>82.36</v>
      </c>
      <c r="Y7" s="36">
        <v>75.75</v>
      </c>
      <c r="Z7" s="36">
        <v>67.86</v>
      </c>
      <c r="AA7" s="36">
        <v>64.92</v>
      </c>
      <c r="AB7" s="36">
        <v>57.56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1827.62</v>
      </c>
      <c r="BF7" s="36">
        <v>1730.21</v>
      </c>
      <c r="BG7" s="36">
        <v>1658.54</v>
      </c>
      <c r="BH7" s="36">
        <v>1550</v>
      </c>
      <c r="BI7" s="36">
        <v>1540.2</v>
      </c>
      <c r="BJ7" s="36">
        <v>421.01</v>
      </c>
      <c r="BK7" s="36">
        <v>430.64</v>
      </c>
      <c r="BL7" s="36">
        <v>446.63</v>
      </c>
      <c r="BM7" s="36">
        <v>416.91</v>
      </c>
      <c r="BN7" s="36">
        <v>392.19</v>
      </c>
      <c r="BO7" s="36">
        <v>345.93</v>
      </c>
      <c r="BP7" s="36">
        <v>57.51</v>
      </c>
      <c r="BQ7" s="36">
        <v>50.73</v>
      </c>
      <c r="BR7" s="36">
        <v>52.5</v>
      </c>
      <c r="BS7" s="36">
        <v>54.61</v>
      </c>
      <c r="BT7" s="36">
        <v>54.58</v>
      </c>
      <c r="BU7" s="36">
        <v>58.98</v>
      </c>
      <c r="BV7" s="36">
        <v>58.78</v>
      </c>
      <c r="BW7" s="36">
        <v>58.53</v>
      </c>
      <c r="BX7" s="36">
        <v>57.93</v>
      </c>
      <c r="BY7" s="36">
        <v>57.03</v>
      </c>
      <c r="BZ7" s="36">
        <v>59.44</v>
      </c>
      <c r="CA7" s="36">
        <v>142.51</v>
      </c>
      <c r="CB7" s="36">
        <v>164.35</v>
      </c>
      <c r="CC7" s="36">
        <v>162.5</v>
      </c>
      <c r="CD7" s="36">
        <v>303.73</v>
      </c>
      <c r="CE7" s="36">
        <v>302.33</v>
      </c>
      <c r="CF7" s="36">
        <v>253.84</v>
      </c>
      <c r="CG7" s="36">
        <v>257.02999999999997</v>
      </c>
      <c r="CH7" s="36">
        <v>266.57</v>
      </c>
      <c r="CI7" s="36">
        <v>276.93</v>
      </c>
      <c r="CJ7" s="36">
        <v>283.73</v>
      </c>
      <c r="CK7" s="36">
        <v>272.79000000000002</v>
      </c>
      <c r="CL7" s="36">
        <v>100</v>
      </c>
      <c r="CM7" s="36">
        <v>100</v>
      </c>
      <c r="CN7" s="36">
        <v>100</v>
      </c>
      <c r="CO7" s="36">
        <v>100</v>
      </c>
      <c r="CP7" s="36">
        <v>53.73</v>
      </c>
      <c r="CQ7" s="36">
        <v>60.03</v>
      </c>
      <c r="CR7" s="36">
        <v>61.93</v>
      </c>
      <c r="CS7" s="36">
        <v>58.06</v>
      </c>
      <c r="CT7" s="36">
        <v>59.08</v>
      </c>
      <c r="CU7" s="36">
        <v>58.25</v>
      </c>
      <c r="CV7" s="36">
        <v>58.84</v>
      </c>
      <c r="CW7" s="36">
        <v>12.7</v>
      </c>
      <c r="CX7" s="36">
        <v>13.25</v>
      </c>
      <c r="CY7" s="36">
        <v>13.96</v>
      </c>
      <c r="CZ7" s="36">
        <v>14.51</v>
      </c>
      <c r="DA7" s="36">
        <v>15.26</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2017-02-08T03:22:54Z</dcterms:created>
  <dcterms:modified xsi:type="dcterms:W3CDTF">2017-02-13T04:29:25Z</dcterms:modified>
  <cp:category/>
</cp:coreProperties>
</file>