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<sst xmlns="http://schemas.openxmlformats.org/spreadsheetml/2006/main" count="221" uniqueCount="111">
  <si>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</si>
  <si>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</si>
  <si>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</si>
  <si>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</si>
  <si>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</si>
  <si>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</si>
  <si>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</si>
  <si>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</si>
  <si>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</si>
  <si>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</si>
  <si>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</si>
  <si>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</si>
  <si>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</si>
  <si>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</si>
  <si>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</si>
  <si>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</si>
  <si>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</si>
  <si>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</si>
  <si>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</si>
  <si>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</si>
  <si>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</si>
  <si>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</si>
  <si>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</si>
  <si>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</si>
  <si>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</si>
  <si>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</si>
  <si>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</si>
  <si>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</si>
  <si>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</si>
  <si>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</si>
  <si>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</si>
  <si>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</si>
  <si>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</si>
  <si>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</si>
  <si>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</si>
  <si>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</si>
  <si>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</si>
  <si>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</si>
  <si>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</si>
  <si>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</si>
  <si>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</si>
  <si>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</si>
  <si>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</si>
  <si>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</si>
  <si>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</si>
  <si>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</si>
  <si>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</si>
  <si>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</si>
  <si>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</si>
  <si>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</si>
  <si>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</si>
  <si>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</si>
  <si>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</si>
  <si>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</si>
  <si>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</si>
  <si>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</si>
  <si>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</si>
  <si>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</si>
  <si>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</si>
  <si>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</si>
  <si>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</si>
  <si>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</si>
  <si>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</si>
  <si>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</si>
  <si>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</si>
  <si>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</si>
  <si>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</si>
  <si>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</si>
  <si>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</si>
  <si>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</si>
  <si>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</si>
  <si>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</si>
  <si>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</si>
  <si>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</si>
  <si>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</si>
  <si>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</si>
  <si>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</si>
  <si>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</si>
  <si>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</si>
  <si>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</si>
  <si>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</si>
  <si>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</si>
  <si>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</si>
  <si>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</si>
  <si>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</si>
  <si>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</si>
  <si>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</si>
  <si>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</si>
  <si>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</si>
  <si>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</si>
  <si>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</si>
  <si>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</si>
  <si>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</si>
  <si>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</si>
  <si>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</si>
  <si>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</si>
  <si>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</si>
  <si>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</si>
  <si>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</si>
  <si>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</si>
  <si>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</si>
  <si>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</si>
  <si>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</si>
  <si>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</si>
  <si>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</si>
  <si>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</si>
  <si>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</si>
  <si>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</si>
  <si>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①設備投資に多額のコストを要した企業債の償還額が年々増加傾向にあることから収益的収支は低下していると考えられる。　　　　　　　　　　　　　　　　　④供用開始から１６年と年数が浅いために、企業債残高が多く、類似団体より高い数値を推移していると考えられる。　　　　　　　　　　　　　　　　　　　⑤⑧年々接続率が増えているため若干上昇傾向にはあるものの、人口減少や高齢世帯が多いといった要因などにより接続率が類似団体より低いため経費回収率、水洗化率ともに低い数値を推移していると考えられる。　　　　　　　　　　　　　　　　　　　　　　　⑥人口減少や高齢世帯が多いといった要因などにより接続率が低いために有収水量が増えず類似団体より高い数値を推移していると考えられる。</t>
    <rPh sb="1" eb="3">
      <t>セツビ</t>
    </rPh>
    <rPh sb="3" eb="5">
      <t>トウシ</t>
    </rPh>
    <rPh sb="6" eb="8">
      <t>タガク</t>
    </rPh>
    <rPh sb="13" eb="14">
      <t>ヨウ</t>
    </rPh>
    <rPh sb="16" eb="18">
      <t>キギョウ</t>
    </rPh>
    <rPh sb="18" eb="19">
      <t>サイ</t>
    </rPh>
    <rPh sb="20" eb="22">
      <t>ショウカン</t>
    </rPh>
    <rPh sb="22" eb="23">
      <t>ガク</t>
    </rPh>
    <rPh sb="24" eb="26">
      <t>ネンネン</t>
    </rPh>
    <rPh sb="26" eb="28">
      <t>ゾウカ</t>
    </rPh>
    <rPh sb="28" eb="30">
      <t>ケイコウ</t>
    </rPh>
    <rPh sb="37" eb="40">
      <t>シュウエキテキ</t>
    </rPh>
    <rPh sb="40" eb="42">
      <t>シュウシ</t>
    </rPh>
    <rPh sb="43" eb="45">
      <t>テイカ</t>
    </rPh>
    <rPh sb="50" eb="51">
      <t>カンガ</t>
    </rPh>
    <rPh sb="74" eb="76">
      <t>キョウヨウ</t>
    </rPh>
    <rPh sb="76" eb="78">
      <t>カイシ</t>
    </rPh>
    <rPh sb="82" eb="83">
      <t>ネン</t>
    </rPh>
    <rPh sb="84" eb="86">
      <t>ネンスウ</t>
    </rPh>
    <rPh sb="87" eb="88">
      <t>アサ</t>
    </rPh>
    <rPh sb="93" eb="95">
      <t>キギョウ</t>
    </rPh>
    <rPh sb="95" eb="96">
      <t>サイ</t>
    </rPh>
    <rPh sb="96" eb="98">
      <t>ザンダカ</t>
    </rPh>
    <rPh sb="99" eb="100">
      <t>オオ</t>
    </rPh>
    <rPh sb="102" eb="104">
      <t>ルイジ</t>
    </rPh>
    <rPh sb="104" eb="106">
      <t>ダンタイ</t>
    </rPh>
    <rPh sb="108" eb="109">
      <t>タカ</t>
    </rPh>
    <rPh sb="110" eb="112">
      <t>スウチ</t>
    </rPh>
    <rPh sb="113" eb="115">
      <t>スイイ</t>
    </rPh>
    <rPh sb="120" eb="121">
      <t>カンガ</t>
    </rPh>
    <rPh sb="147" eb="149">
      <t>ネンネン</t>
    </rPh>
    <rPh sb="149" eb="151">
      <t>セツゾク</t>
    </rPh>
    <rPh sb="151" eb="152">
      <t>リツ</t>
    </rPh>
    <rPh sb="153" eb="154">
      <t>フ</t>
    </rPh>
    <rPh sb="160" eb="162">
      <t>ジャッカン</t>
    </rPh>
    <rPh sb="162" eb="164">
      <t>ジョウショウ</t>
    </rPh>
    <rPh sb="164" eb="166">
      <t>ケイコウ</t>
    </rPh>
    <rPh sb="174" eb="176">
      <t>ジンコウ</t>
    </rPh>
    <rPh sb="176" eb="178">
      <t>ゲンショウ</t>
    </rPh>
    <rPh sb="179" eb="181">
      <t>コウレイ</t>
    </rPh>
    <rPh sb="181" eb="183">
      <t>セタイ</t>
    </rPh>
    <rPh sb="184" eb="185">
      <t>オオ</t>
    </rPh>
    <rPh sb="190" eb="192">
      <t>ヨウイン</t>
    </rPh>
    <rPh sb="197" eb="199">
      <t>セツゾク</t>
    </rPh>
    <rPh sb="199" eb="200">
      <t>リツ</t>
    </rPh>
    <rPh sb="201" eb="203">
      <t>ルイジ</t>
    </rPh>
    <rPh sb="203" eb="205">
      <t>ダンタイ</t>
    </rPh>
    <rPh sb="207" eb="208">
      <t>ヒク</t>
    </rPh>
    <rPh sb="211" eb="213">
      <t>ケイヒ</t>
    </rPh>
    <rPh sb="213" eb="215">
      <t>カイシュウ</t>
    </rPh>
    <rPh sb="215" eb="216">
      <t>リツ</t>
    </rPh>
    <rPh sb="217" eb="220">
      <t>スイセンカ</t>
    </rPh>
    <rPh sb="220" eb="221">
      <t>リツ</t>
    </rPh>
    <rPh sb="224" eb="225">
      <t>ヒク</t>
    </rPh>
    <rPh sb="226" eb="228">
      <t>スウチ</t>
    </rPh>
    <rPh sb="229" eb="231">
      <t>スイイ</t>
    </rPh>
    <rPh sb="236" eb="237">
      <t>カンガ</t>
    </rPh>
    <rPh sb="266" eb="268">
      <t>ジンコウ</t>
    </rPh>
    <rPh sb="268" eb="270">
      <t>ゲンショウ</t>
    </rPh>
    <rPh sb="271" eb="273">
      <t>コウレイ</t>
    </rPh>
    <rPh sb="273" eb="275">
      <t>セタイ</t>
    </rPh>
    <rPh sb="276" eb="277">
      <t>オオ</t>
    </rPh>
    <rPh sb="282" eb="284">
      <t>ヨウイン</t>
    </rPh>
    <rPh sb="289" eb="291">
      <t>セツゾク</t>
    </rPh>
    <rPh sb="291" eb="292">
      <t>リツ</t>
    </rPh>
    <rPh sb="293" eb="294">
      <t>ヒク</t>
    </rPh>
    <rPh sb="298" eb="300">
      <t>ユウシュウ</t>
    </rPh>
    <rPh sb="300" eb="302">
      <t>スイリョウ</t>
    </rPh>
    <rPh sb="303" eb="304">
      <t>フ</t>
    </rPh>
    <rPh sb="306" eb="308">
      <t>ルイジ</t>
    </rPh>
    <rPh sb="308" eb="310">
      <t>ダンタイ</t>
    </rPh>
    <rPh sb="312" eb="313">
      <t>タカ</t>
    </rPh>
    <rPh sb="314" eb="316">
      <t>スウチ</t>
    </rPh>
    <rPh sb="317" eb="319">
      <t>スイイ</t>
    </rPh>
    <rPh sb="324" eb="325">
      <t>カンガ</t>
    </rPh>
    <phoneticPr fontId="4"/>
  </si>
  <si>
    <t>供用開始から１６年経過しているが、管渠については法定耐用年数が経過するまで期間はまだある。</t>
    <rPh sb="0" eb="2">
      <t>キョウヨウ</t>
    </rPh>
    <rPh sb="2" eb="4">
      <t>カイシ</t>
    </rPh>
    <rPh sb="8" eb="9">
      <t>ネン</t>
    </rPh>
    <rPh sb="9" eb="11">
      <t>ケイカ</t>
    </rPh>
    <rPh sb="17" eb="19">
      <t>カンキョ</t>
    </rPh>
    <rPh sb="24" eb="26">
      <t>ホウテイ</t>
    </rPh>
    <rPh sb="26" eb="28">
      <t>タイヨウ</t>
    </rPh>
    <rPh sb="28" eb="30">
      <t>ネンスウ</t>
    </rPh>
    <rPh sb="31" eb="33">
      <t>ケイカ</t>
    </rPh>
    <rPh sb="37" eb="39">
      <t>キカン</t>
    </rPh>
    <phoneticPr fontId="4"/>
  </si>
  <si>
    <t>施設が新しく設備投資に要した企業債負担が影響していることや、下水道接続率が低いことによる使用料収入が不足していることから、経費回収率の低推移等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の抑制を図る必要がある。</t>
    <rPh sb="181" eb="182">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</si>
</sst>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032448"/>
        <c:axId val="530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53032448"/>
        <c:axId val="53034368"/>
      </c:lineChart>
      <c:dateAx>
        <c:axId val="53032448"/>
        <c:scaling>
          <c:orientation val="minMax"/>
        </c:scaling>
        <c:delete val="1"/>
        <c:axPos val="b"/>
        <c:numFmt formatCode="ge" sourceLinked="1"/>
        <c:majorTickMark val="none"/>
        <c:minorTickMark val="none"/>
        <c:tickLblPos val="none"/>
        <c:crossAx val="53034368"/>
        <c:crosses val="autoZero"/>
        <c:auto val="1"/>
        <c:lblOffset val="100"/>
        <c:baseTimeUnit val="years"/>
      </c:dateAx>
      <c:valAx>
        <c:axId val="530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57.45</c:v>
                </c:pt>
                <c:pt idx="1">
                  <c:v>58.6</c:v>
                </c:pt>
                <c:pt idx="2">
                  <c:v>46.47</c:v>
                </c:pt>
                <c:pt idx="3">
                  <c:v>48.3</c:v>
                </c:pt>
                <c:pt idx="4">
                  <c:v>49.4</c:v>
                </c:pt>
              </c:numCache>
            </c:numRef>
          </c:val>
        </c:ser>
        <c:dLbls>
          <c:showLegendKey val="0"/>
          <c:showVal val="0"/>
          <c:showCatName val="0"/>
          <c:showSerName val="0"/>
          <c:showPercent val="0"/>
          <c:showBubbleSize val="0"/>
        </c:dLbls>
        <c:gapWidth val="150"/>
        <c:axId val="53581696"/>
        <c:axId val="535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53581696"/>
        <c:axId val="53587968"/>
      </c:lineChart>
      <c:dateAx>
        <c:axId val="53581696"/>
        <c:scaling>
          <c:orientation val="minMax"/>
        </c:scaling>
        <c:delete val="1"/>
        <c:axPos val="b"/>
        <c:numFmt formatCode="ge" sourceLinked="1"/>
        <c:majorTickMark val="none"/>
        <c:minorTickMark val="none"/>
        <c:tickLblPos val="none"/>
        <c:crossAx val="53587968"/>
        <c:crosses val="autoZero"/>
        <c:auto val="1"/>
        <c:lblOffset val="100"/>
        <c:baseTimeUnit val="years"/>
      </c:dateAx>
      <c:valAx>
        <c:axId val="535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52.12</c:v>
                </c:pt>
                <c:pt idx="1">
                  <c:v>53.63</c:v>
                </c:pt>
                <c:pt idx="2">
                  <c:v>55.43</c:v>
                </c:pt>
                <c:pt idx="3">
                  <c:v>57.91</c:v>
                </c:pt>
                <c:pt idx="4">
                  <c:v>59.52</c:v>
                </c:pt>
              </c:numCache>
            </c:numRef>
          </c:val>
        </c:ser>
        <c:dLbls>
          <c:showLegendKey val="0"/>
          <c:showVal val="0"/>
          <c:showCatName val="0"/>
          <c:showSerName val="0"/>
          <c:showPercent val="0"/>
          <c:showBubbleSize val="0"/>
        </c:dLbls>
        <c:gapWidth val="150"/>
        <c:axId val="53691904"/>
        <c:axId val="536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53691904"/>
        <c:axId val="53693824"/>
      </c:lineChart>
      <c:dateAx>
        <c:axId val="53691904"/>
        <c:scaling>
          <c:orientation val="minMax"/>
        </c:scaling>
        <c:delete val="1"/>
        <c:axPos val="b"/>
        <c:numFmt formatCode="ge" sourceLinked="1"/>
        <c:majorTickMark val="none"/>
        <c:minorTickMark val="none"/>
        <c:tickLblPos val="none"/>
        <c:crossAx val="53693824"/>
        <c:crosses val="autoZero"/>
        <c:auto val="1"/>
        <c:lblOffset val="100"/>
        <c:baseTimeUnit val="years"/>
      </c:dateAx>
      <c:valAx>
        <c:axId val="536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59.28</c:v>
                </c:pt>
                <c:pt idx="1">
                  <c:v>58.93</c:v>
                </c:pt>
                <c:pt idx="2">
                  <c:v>57.74</c:v>
                </c:pt>
                <c:pt idx="3">
                  <c:v>55.42</c:v>
                </c:pt>
                <c:pt idx="4">
                  <c:v>53.74</c:v>
                </c:pt>
              </c:numCache>
            </c:numRef>
          </c:val>
        </c:ser>
        <c:dLbls>
          <c:showLegendKey val="0"/>
          <c:showVal val="0"/>
          <c:showCatName val="0"/>
          <c:showSerName val="0"/>
          <c:showPercent val="0"/>
          <c:showBubbleSize val="0"/>
        </c:dLbls>
        <c:gapWidth val="150"/>
        <c:axId val="53073024"/>
        <c:axId val="530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73024"/>
        <c:axId val="53074944"/>
      </c:lineChart>
      <c:dateAx>
        <c:axId val="53073024"/>
        <c:scaling>
          <c:orientation val="minMax"/>
        </c:scaling>
        <c:delete val="1"/>
        <c:axPos val="b"/>
        <c:numFmt formatCode="ge" sourceLinked="1"/>
        <c:majorTickMark val="none"/>
        <c:minorTickMark val="none"/>
        <c:tickLblPos val="none"/>
        <c:crossAx val="53074944"/>
        <c:crosses val="autoZero"/>
        <c:auto val="1"/>
        <c:lblOffset val="100"/>
        <c:baseTimeUnit val="years"/>
      </c:dateAx>
      <c:valAx>
        <c:axId val="530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25184"/>
        <c:axId val="52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25184"/>
        <c:axId val="52927104"/>
      </c:lineChart>
      <c:dateAx>
        <c:axId val="52925184"/>
        <c:scaling>
          <c:orientation val="minMax"/>
        </c:scaling>
        <c:delete val="1"/>
        <c:axPos val="b"/>
        <c:numFmt formatCode="ge" sourceLinked="1"/>
        <c:majorTickMark val="none"/>
        <c:minorTickMark val="none"/>
        <c:tickLblPos val="none"/>
        <c:crossAx val="52927104"/>
        <c:crosses val="autoZero"/>
        <c:auto val="1"/>
        <c:lblOffset val="100"/>
        <c:baseTimeUnit val="years"/>
      </c:dateAx>
      <c:valAx>
        <c:axId val="529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50784"/>
        <c:axId val="533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50784"/>
        <c:axId val="53352704"/>
      </c:lineChart>
      <c:dateAx>
        <c:axId val="53350784"/>
        <c:scaling>
          <c:orientation val="minMax"/>
        </c:scaling>
        <c:delete val="1"/>
        <c:axPos val="b"/>
        <c:numFmt formatCode="ge" sourceLinked="1"/>
        <c:majorTickMark val="none"/>
        <c:minorTickMark val="none"/>
        <c:tickLblPos val="none"/>
        <c:crossAx val="53352704"/>
        <c:crosses val="autoZero"/>
        <c:auto val="1"/>
        <c:lblOffset val="100"/>
        <c:baseTimeUnit val="years"/>
      </c:dateAx>
      <c:valAx>
        <c:axId val="53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91360"/>
        <c:axId val="533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91360"/>
        <c:axId val="53393280"/>
      </c:lineChart>
      <c:dateAx>
        <c:axId val="53391360"/>
        <c:scaling>
          <c:orientation val="minMax"/>
        </c:scaling>
        <c:delete val="1"/>
        <c:axPos val="b"/>
        <c:numFmt formatCode="ge" sourceLinked="1"/>
        <c:majorTickMark val="none"/>
        <c:minorTickMark val="none"/>
        <c:tickLblPos val="none"/>
        <c:crossAx val="53393280"/>
        <c:crosses val="autoZero"/>
        <c:auto val="1"/>
        <c:lblOffset val="100"/>
        <c:baseTimeUnit val="years"/>
      </c:dateAx>
      <c:valAx>
        <c:axId val="53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11200"/>
        <c:axId val="534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11200"/>
        <c:axId val="53483008"/>
      </c:lineChart>
      <c:dateAx>
        <c:axId val="53411200"/>
        <c:scaling>
          <c:orientation val="minMax"/>
        </c:scaling>
        <c:delete val="1"/>
        <c:axPos val="b"/>
        <c:numFmt formatCode="ge" sourceLinked="1"/>
        <c:majorTickMark val="none"/>
        <c:minorTickMark val="none"/>
        <c:tickLblPos val="none"/>
        <c:crossAx val="53483008"/>
        <c:crosses val="autoZero"/>
        <c:auto val="1"/>
        <c:lblOffset val="100"/>
        <c:baseTimeUnit val="years"/>
      </c:dateAx>
      <c:valAx>
        <c:axId val="53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5319.83</c:v>
                </c:pt>
                <c:pt idx="1">
                  <c:v>5145.84</c:v>
                </c:pt>
                <c:pt idx="2">
                  <c:v>4937.37</c:v>
                </c:pt>
                <c:pt idx="3">
                  <c:v>4509.63</c:v>
                </c:pt>
                <c:pt idx="4">
                  <c:v>4247.6499999999996</c:v>
                </c:pt>
              </c:numCache>
            </c:numRef>
          </c:val>
        </c:ser>
        <c:dLbls>
          <c:showLegendKey val="0"/>
          <c:showVal val="0"/>
          <c:showCatName val="0"/>
          <c:showSerName val="0"/>
          <c:showPercent val="0"/>
          <c:showBubbleSize val="0"/>
        </c:dLbls>
        <c:gapWidth val="150"/>
        <c:axId val="53525504"/>
        <c:axId val="53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53525504"/>
        <c:axId val="53531776"/>
      </c:lineChart>
      <c:dateAx>
        <c:axId val="53525504"/>
        <c:scaling>
          <c:orientation val="minMax"/>
        </c:scaling>
        <c:delete val="1"/>
        <c:axPos val="b"/>
        <c:numFmt formatCode="ge" sourceLinked="1"/>
        <c:majorTickMark val="none"/>
        <c:minorTickMark val="none"/>
        <c:tickLblPos val="none"/>
        <c:crossAx val="53531776"/>
        <c:crosses val="autoZero"/>
        <c:auto val="1"/>
        <c:lblOffset val="100"/>
        <c:baseTimeUnit val="years"/>
      </c:dateAx>
      <c:valAx>
        <c:axId val="53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32.6</c:v>
                </c:pt>
                <c:pt idx="1">
                  <c:v>36.29</c:v>
                </c:pt>
                <c:pt idx="2">
                  <c:v>36.96</c:v>
                </c:pt>
                <c:pt idx="3">
                  <c:v>39.28</c:v>
                </c:pt>
                <c:pt idx="4">
                  <c:v>41.79</c:v>
                </c:pt>
              </c:numCache>
            </c:numRef>
          </c:val>
        </c:ser>
        <c:dLbls>
          <c:showLegendKey val="0"/>
          <c:showVal val="0"/>
          <c:showCatName val="0"/>
          <c:showSerName val="0"/>
          <c:showPercent val="0"/>
          <c:showBubbleSize val="0"/>
        </c:dLbls>
        <c:gapWidth val="150"/>
        <c:axId val="53828224"/>
        <c:axId val="53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53828224"/>
        <c:axId val="53842688"/>
      </c:lineChart>
      <c:dateAx>
        <c:axId val="53828224"/>
        <c:scaling>
          <c:orientation val="minMax"/>
        </c:scaling>
        <c:delete val="1"/>
        <c:axPos val="b"/>
        <c:numFmt formatCode="ge" sourceLinked="1"/>
        <c:majorTickMark val="none"/>
        <c:minorTickMark val="none"/>
        <c:tickLblPos val="none"/>
        <c:crossAx val="53842688"/>
        <c:crosses val="autoZero"/>
        <c:auto val="1"/>
        <c:lblOffset val="100"/>
        <c:baseTimeUnit val="years"/>
      </c:dateAx>
      <c:valAx>
        <c:axId val="53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515.49</c:v>
                </c:pt>
                <c:pt idx="1">
                  <c:v>468.8</c:v>
                </c:pt>
                <c:pt idx="2">
                  <c:v>464.82</c:v>
                </c:pt>
                <c:pt idx="3">
                  <c:v>469.86</c:v>
                </c:pt>
                <c:pt idx="4">
                  <c:v>445.76</c:v>
                </c:pt>
              </c:numCache>
            </c:numRef>
          </c:val>
        </c:ser>
        <c:dLbls>
          <c:showLegendKey val="0"/>
          <c:showVal val="0"/>
          <c:showCatName val="0"/>
          <c:showSerName val="0"/>
          <c:showPercent val="0"/>
          <c:showBubbleSize val="0"/>
        </c:dLbls>
        <c:gapWidth val="150"/>
        <c:axId val="53852416"/>
        <c:axId val="535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53852416"/>
        <c:axId val="53543296"/>
      </c:lineChart>
      <c:dateAx>
        <c:axId val="53852416"/>
        <c:scaling>
          <c:orientation val="minMax"/>
        </c:scaling>
        <c:delete val="1"/>
        <c:axPos val="b"/>
        <c:numFmt formatCode="ge" sourceLinked="1"/>
        <c:majorTickMark val="none"/>
        <c:minorTickMark val="none"/>
        <c:tickLblPos val="none"/>
        <c:crossAx val="53543296"/>
        <c:crosses val="autoZero"/>
        <c:auto val="1"/>
        <c:lblOffset val="100"/>
        <c:baseTimeUnit val="years"/>
      </c:dateAx>
      <c:valAx>
        <c:axId val="53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輪島市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28832</v>
      </c>
      <c r="AM8" s="64"/>
      <c r="AN8" s="64"/>
      <c r="AO8" s="64"/>
      <c r="AP8" s="64"/>
      <c r="AQ8" s="64"/>
      <c r="AR8" s="64"/>
      <c r="AS8" s="64"/>
      <c r="AT8" s="63">
        <f>データ!S6</f>
        <v>426.32</v>
      </c>
      <c r="AU8" s="63"/>
      <c r="AV8" s="63"/>
      <c r="AW8" s="63"/>
      <c r="AX8" s="63"/>
      <c r="AY8" s="63"/>
      <c r="AZ8" s="63"/>
      <c r="BA8" s="63"/>
      <c r="BB8" s="63">
        <f>データ!T6</f>
        <v>67.63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47.53</v>
      </c>
      <c r="Q10" s="63"/>
      <c r="R10" s="63"/>
      <c r="S10" s="63"/>
      <c r="T10" s="63"/>
      <c r="U10" s="63"/>
      <c r="V10" s="63"/>
      <c r="W10" s="63">
        <f>データ!P6</f>
        <v>80.709999999999994</v>
      </c>
      <c r="X10" s="63"/>
      <c r="Y10" s="63"/>
      <c r="Z10" s="63"/>
      <c r="AA10" s="63"/>
      <c r="AB10" s="63"/>
      <c r="AC10" s="63"/>
      <c r="AD10" s="64">
        <f>データ!Q6</f>
        <v>3380</v>
      </c>
      <c r="AE10" s="64"/>
      <c r="AF10" s="64"/>
      <c r="AG10" s="64"/>
      <c r="AH10" s="64"/>
      <c r="AI10" s="64"/>
      <c r="AJ10" s="64"/>
      <c r="AK10" s="2"/>
      <c r="AL10" s="64">
        <f>データ!U6</f>
        <v>13512</v>
      </c>
      <c r="AM10" s="64"/>
      <c r="AN10" s="64"/>
      <c r="AO10" s="64"/>
      <c r="AP10" s="64"/>
      <c r="AQ10" s="64"/>
      <c r="AR10" s="64"/>
      <c r="AS10" s="64"/>
      <c r="AT10" s="63">
        <f>データ!V6</f>
        <v>3.45</v>
      </c>
      <c r="AU10" s="63"/>
      <c r="AV10" s="63"/>
      <c r="AW10" s="63"/>
      <c r="AX10" s="63"/>
      <c r="AY10" s="63"/>
      <c r="AZ10" s="63"/>
      <c r="BA10" s="63"/>
      <c r="BB10" s="63">
        <f>データ!W6</f>
        <v>3916.52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172049</v>
      </c>
      <c r="D6" s="31">
        <f t="shared" si="3"/>
        <v>47</v>
      </c>
      <c r="E6" s="31">
        <f t="shared" si="3"/>
        <v>17</v>
      </c>
      <c r="F6" s="31">
        <f t="shared" si="3"/>
        <v>1</v>
      </c>
      <c r="G6" s="31">
        <f t="shared" si="3"/>
        <v>0</v>
      </c>
      <c r="H6" s="31" t="str">
        <f t="shared" si="3"/>
        <v>石川県　輪島市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47.53</v>
      </c>
      <c r="P6" s="32">
        <f t="shared" si="3"/>
        <v>80.709999999999994</v>
      </c>
      <c r="Q6" s="32">
        <f t="shared" si="3"/>
        <v>3380</v>
      </c>
      <c r="R6" s="32">
        <f t="shared" si="3"/>
        <v>28832</v>
      </c>
      <c r="S6" s="32">
        <f t="shared" si="3"/>
        <v>426.32</v>
      </c>
      <c r="T6" s="32">
        <f t="shared" si="3"/>
        <v>67.63</v>
      </c>
      <c r="U6" s="32">
        <f t="shared" si="3"/>
        <v>13512</v>
      </c>
      <c r="V6" s="32">
        <f t="shared" si="3"/>
        <v>3.45</v>
      </c>
      <c r="W6" s="32">
        <f t="shared" si="3"/>
        <v>3916.52</v>
      </c>
      <c r="X6" s="33">
        <f>IF(X7="",NA(),X7)</f>
        <v>59.28</v>
      </c>
      <c r="Y6" s="33">
        <f t="shared" ref="Y6:AG6" si="4">IF(Y7="",NA(),Y7)</f>
        <v>58.93</v>
      </c>
      <c r="Z6" s="33">
        <f t="shared" si="4"/>
        <v>57.74</v>
      </c>
      <c r="AA6" s="33">
        <f t="shared" si="4"/>
        <v>55.42</v>
      </c>
      <c r="AB6" s="33">
        <f t="shared" si="4"/>
        <v>53.74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5319.83</v>
      </c>
      <c r="BF6" s="33">
        <f t="shared" ref="BF6:BN6" si="7">IF(BF7="",NA(),BF7)</f>
        <v>5145.84</v>
      </c>
      <c r="BG6" s="33">
        <f t="shared" si="7"/>
        <v>4937.37</v>
      </c>
      <c r="BH6" s="33">
        <f t="shared" si="7"/>
        <v>4509.63</v>
      </c>
      <c r="BI6" s="33">
        <f t="shared" si="7"/>
        <v>4247.6499999999996</v>
      </c>
      <c r="BJ6" s="33">
        <f t="shared" si="7"/>
        <v>1749.66</v>
      </c>
      <c r="BK6" s="33">
        <f t="shared" si="7"/>
        <v>1574.53</v>
      </c>
      <c r="BL6" s="33">
        <f t="shared" si="7"/>
        <v>1506.51</v>
      </c>
      <c r="BM6" s="33">
        <f t="shared" si="7"/>
        <v>1315.67</v>
      </c>
      <c r="BN6" s="33">
        <f t="shared" si="7"/>
        <v>1118.56</v>
      </c>
      <c r="BO6" s="32" t="str">
        <f>IF(BO7="","",IF(BO7="-","【-】","【"&amp;SUBSTITUTE(TEXT(BO7,"#,##0.00"),"-","△")&amp;"】"))</f>
        <v>【763.62】</v>
      </c>
      <c r="BP6" s="33">
        <f>IF(BP7="",NA(),BP7)</f>
        <v>32.6</v>
      </c>
      <c r="BQ6" s="33">
        <f t="shared" ref="BQ6:BY6" si="8">IF(BQ7="",NA(),BQ7)</f>
        <v>36.29</v>
      </c>
      <c r="BR6" s="33">
        <f t="shared" si="8"/>
        <v>36.96</v>
      </c>
      <c r="BS6" s="33">
        <f t="shared" si="8"/>
        <v>39.28</v>
      </c>
      <c r="BT6" s="33">
        <f t="shared" si="8"/>
        <v>41.79</v>
      </c>
      <c r="BU6" s="33">
        <f t="shared" si="8"/>
        <v>54.46</v>
      </c>
      <c r="BV6" s="33">
        <f t="shared" si="8"/>
        <v>57.36</v>
      </c>
      <c r="BW6" s="33">
        <f t="shared" si="8"/>
        <v>57.33</v>
      </c>
      <c r="BX6" s="33">
        <f t="shared" si="8"/>
        <v>60.78</v>
      </c>
      <c r="BY6" s="33">
        <f t="shared" si="8"/>
        <v>72.33</v>
      </c>
      <c r="BZ6" s="32" t="str">
        <f>IF(BZ7="","",IF(BZ7="-","【-】","【"&amp;SUBSTITUTE(TEXT(BZ7,"#,##0.00"),"-","△")&amp;"】"))</f>
        <v>【98.53】</v>
      </c>
      <c r="CA6" s="33">
        <f>IF(CA7="",NA(),CA7)</f>
        <v>515.49</v>
      </c>
      <c r="CB6" s="33">
        <f t="shared" ref="CB6:CJ6" si="9">IF(CB7="",NA(),CB7)</f>
        <v>468.8</v>
      </c>
      <c r="CC6" s="33">
        <f t="shared" si="9"/>
        <v>464.82</v>
      </c>
      <c r="CD6" s="33">
        <f t="shared" si="9"/>
        <v>469.86</v>
      </c>
      <c r="CE6" s="33">
        <f t="shared" si="9"/>
        <v>445.76</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f>IF(CL7="",NA(),CL7)</f>
        <v>57.45</v>
      </c>
      <c r="CM6" s="33">
        <f t="shared" ref="CM6:CU6" si="10">IF(CM7="",NA(),CM7)</f>
        <v>58.6</v>
      </c>
      <c r="CN6" s="33">
        <f t="shared" si="10"/>
        <v>46.47</v>
      </c>
      <c r="CO6" s="33">
        <f t="shared" si="10"/>
        <v>48.3</v>
      </c>
      <c r="CP6" s="33">
        <f t="shared" si="10"/>
        <v>49.4</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52.12</v>
      </c>
      <c r="CX6" s="33">
        <f t="shared" ref="CX6:DF6" si="11">IF(CX7="",NA(),CX7)</f>
        <v>53.63</v>
      </c>
      <c r="CY6" s="33">
        <f t="shared" si="11"/>
        <v>55.43</v>
      </c>
      <c r="CZ6" s="33">
        <f t="shared" si="11"/>
        <v>57.91</v>
      </c>
      <c r="DA6" s="33">
        <f t="shared" si="11"/>
        <v>59.52</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172049</v>
      </c>
      <c r="D7" s="35">
        <v>47</v>
      </c>
      <c r="E7" s="35">
        <v>17</v>
      </c>
      <c r="F7" s="35">
        <v>1</v>
      </c>
      <c r="G7" s="35">
        <v>0</v>
      </c>
      <c r="H7" s="35" t="s">
        <v>96</v>
      </c>
      <c r="I7" s="35" t="s">
        <v>97</v>
      </c>
      <c r="J7" s="35" t="s">
        <v>98</v>
      </c>
      <c r="K7" s="35" t="s">
        <v>99</v>
      </c>
      <c r="L7" s="35" t="s">
        <v>100</v>
      </c>
      <c r="M7" s="36" t="s">
        <v>101</v>
      </c>
      <c r="N7" s="36" t="s">
        <v>102</v>
      </c>
      <c r="O7" s="36">
        <v>47.53</v>
      </c>
      <c r="P7" s="36">
        <v>80.709999999999994</v>
      </c>
      <c r="Q7" s="36">
        <v>3380</v>
      </c>
      <c r="R7" s="36">
        <v>28832</v>
      </c>
      <c r="S7" s="36">
        <v>426.32</v>
      </c>
      <c r="T7" s="36">
        <v>67.63</v>
      </c>
      <c r="U7" s="36">
        <v>13512</v>
      </c>
      <c r="V7" s="36">
        <v>3.45</v>
      </c>
      <c r="W7" s="36">
        <v>3916.52</v>
      </c>
      <c r="X7" s="36">
        <v>59.28</v>
      </c>
      <c r="Y7" s="36">
        <v>58.93</v>
      </c>
      <c r="Z7" s="36">
        <v>57.74</v>
      </c>
      <c r="AA7" s="36">
        <v>55.42</v>
      </c>
      <c r="AB7" s="36">
        <v>53.74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5319.83</v>
      </c>
      <c r="BF7" s="36">
        <v>5145.84</v>
      </c>
      <c r="BG7" s="36">
        <v>4937.37</v>
      </c>
      <c r="BH7" s="36">
        <v>4509.63</v>
      </c>
      <c r="BI7" s="36">
        <v>4247.6499999999996</v>
      </c>
      <c r="BJ7" s="36">
        <v>1749.66</v>
      </c>
      <c r="BK7" s="36">
        <v>1574.53</v>
      </c>
      <c r="BL7" s="36">
        <v>1506.51</v>
      </c>
      <c r="BM7" s="36">
        <v>1315.67</v>
      </c>
      <c r="BN7" s="36">
        <v>1118.56</v>
      </c>
      <c r="BO7" s="36">
        <v>763.62</v>
      </c>
      <c r="BP7" s="36">
        <v>32.6</v>
      </c>
      <c r="BQ7" s="36">
        <v>36.29</v>
      </c>
      <c r="BR7" s="36">
        <v>36.96</v>
      </c>
      <c r="BS7" s="36">
        <v>39.28</v>
      </c>
      <c r="BT7" s="36">
        <v>41.79</v>
      </c>
      <c r="BU7" s="36">
        <v>54.46</v>
      </c>
      <c r="BV7" s="36">
        <v>57.36</v>
      </c>
      <c r="BW7" s="36">
        <v>57.33</v>
      </c>
      <c r="BX7" s="36">
        <v>60.78</v>
      </c>
      <c r="BY7" s="36">
        <v>72.33</v>
      </c>
      <c r="BZ7" s="36">
        <v>98.53</v>
      </c>
      <c r="CA7" s="36">
        <v>515.49</v>
      </c>
      <c r="CB7" s="36">
        <v>468.8</v>
      </c>
      <c r="CC7" s="36">
        <v>464.82</v>
      </c>
      <c r="CD7" s="36">
        <v>469.86</v>
      </c>
      <c r="CE7" s="36">
        <v>445.76</v>
      </c>
      <c r="CF7" s="36">
        <v>293.08999999999997</v>
      </c>
      <c r="CG7" s="36">
        <v>279.91000000000003</v>
      </c>
      <c r="CH7" s="36">
        <v>284.52999999999997</v>
      </c>
      <c r="CI7" s="36">
        <v>276.26</v>
      </c>
      <c r="CJ7" s="36">
        <v>215.28</v>
      </c>
      <c r="CK7" s="36">
        <v>139.69999999999999</v>
      </c>
      <c r="CL7" s="36">
        <v>57.45</v>
      </c>
      <c r="CM7" s="36">
        <v>58.6</v>
      </c>
      <c r="CN7" s="36">
        <v>46.47</v>
      </c>
      <c r="CO7" s="36">
        <v>48.3</v>
      </c>
      <c r="CP7" s="36">
        <v>49.4</v>
      </c>
      <c r="CQ7" s="36">
        <v>38.950000000000003</v>
      </c>
      <c r="CR7" s="36">
        <v>40.07</v>
      </c>
      <c r="CS7" s="36">
        <v>39.92</v>
      </c>
      <c r="CT7" s="36">
        <v>41.63</v>
      </c>
      <c r="CU7" s="36">
        <v>54.67</v>
      </c>
      <c r="CV7" s="36">
        <v>60.01</v>
      </c>
      <c r="CW7" s="36">
        <v>52.12</v>
      </c>
      <c r="CX7" s="36">
        <v>53.63</v>
      </c>
      <c r="CY7" s="36">
        <v>55.43</v>
      </c>
      <c r="CZ7" s="36">
        <v>57.91</v>
      </c>
      <c r="DA7" s="36">
        <v>59.52</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2017-02-08T02:49:12Z</dcterms:created>
  <dcterms:modified xsi:type="dcterms:W3CDTF">2017-02-13T04:24:17Z</dcterms:modified>
  <cp:category/>
</cp:coreProperties>
</file>