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610" windowHeight="1164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LR18" i="5"/>
  <c r="KE18" i="5"/>
  <c r="KD18" i="5"/>
  <c r="KC18" i="5"/>
  <c r="KB18" i="5"/>
  <c r="KA18" i="5"/>
  <c r="JT18" i="5"/>
  <c r="IF18" i="5"/>
  <c r="IE18" i="5"/>
  <c r="ID18" i="5"/>
  <c r="IC18" i="5"/>
  <c r="IB18" i="5"/>
  <c r="HT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D12" i="5"/>
  <c r="MC12" i="5"/>
  <c r="MB12" i="5"/>
  <c r="MA12" i="5"/>
  <c r="LZ12" i="5"/>
  <c r="LS12" i="5"/>
  <c r="LF12" i="5"/>
  <c r="KE12" i="5"/>
  <c r="KD12" i="5"/>
  <c r="KC12" i="5"/>
  <c r="KB12" i="5"/>
  <c r="KA12" i="5"/>
  <c r="JS12" i="5"/>
  <c r="JA12" i="5"/>
  <c r="IF12" i="5"/>
  <c r="IE12" i="5"/>
  <c r="ID12" i="5"/>
  <c r="IC12" i="5"/>
  <c r="IB12" i="5"/>
  <c r="HU12" i="5"/>
  <c r="HH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5" i="4" s="1"/>
  <c r="O6" i="5"/>
  <c r="N6" i="5"/>
  <c r="F5" i="4" s="1"/>
  <c r="M6" i="5"/>
  <c r="L6" i="5"/>
  <c r="FS8" i="5" s="1"/>
  <c r="K6" i="5"/>
  <c r="J6" i="5"/>
  <c r="F3" i="4" s="1"/>
  <c r="I6" i="5"/>
  <c r="H6" i="5"/>
  <c r="B1" i="4" s="1"/>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J5" i="4"/>
  <c r="B5" i="4"/>
  <c r="J3" i="4"/>
  <c r="B3" i="4"/>
  <c r="MC16" i="5" l="1"/>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LS16" i="5"/>
  <c r="IO16" i="5"/>
  <c r="GP16" i="5"/>
  <c r="FB16" i="5"/>
  <c r="DM16" i="5"/>
  <c r="BW16" i="5"/>
  <c r="MM10" i="5"/>
  <c r="KY10" i="5"/>
  <c r="JJ10" i="5"/>
  <c r="HU10" i="5"/>
  <c r="GF10" i="5"/>
  <c r="FV16" i="5"/>
  <c r="CR16" i="5"/>
  <c r="KD10" i="5"/>
  <c r="HA10" i="5"/>
  <c r="EQ10" i="5"/>
  <c r="DW10" i="5"/>
  <c r="DC10" i="5"/>
  <c r="CH10" i="5"/>
  <c r="BL10" i="5"/>
  <c r="KD16" i="5"/>
  <c r="EG16" i="5"/>
  <c r="BA16" i="5"/>
  <c r="LS10" i="5"/>
  <c r="IO10" i="5"/>
  <c r="FL10" i="5"/>
  <c r="FB10" i="5"/>
  <c r="EG10" i="5"/>
  <c r="DM10" i="5"/>
  <c r="CR10" i="5"/>
  <c r="BW10" i="5"/>
  <c r="BA10" i="5"/>
  <c r="L11" i="4"/>
  <c r="FW18" i="5"/>
  <c r="FU18" i="5"/>
  <c r="FS18" i="5"/>
  <c r="FT18" i="5"/>
  <c r="FV12" i="5"/>
  <c r="FT12" i="5"/>
  <c r="FW12" i="5"/>
  <c r="FS12" i="5"/>
  <c r="FV18" i="5"/>
  <c r="FU12" i="5"/>
  <c r="GM8" i="5"/>
  <c r="IO18" i="5"/>
  <c r="IM18" i="5"/>
  <c r="IP18" i="5"/>
  <c r="IL18" i="5"/>
  <c r="IP12" i="5"/>
  <c r="IN12" i="5"/>
  <c r="IL12" i="5"/>
  <c r="IO12" i="5"/>
  <c r="KO18" i="5"/>
  <c r="KM18" i="5"/>
  <c r="KK18" i="5"/>
  <c r="KN18" i="5"/>
  <c r="KN12" i="5"/>
  <c r="KL12" i="5"/>
  <c r="KO12" i="5"/>
  <c r="KK12" i="5"/>
  <c r="MM18" i="5"/>
  <c r="MK18" i="5"/>
  <c r="MN18" i="5"/>
  <c r="MJ18" i="5"/>
  <c r="MN12" i="5"/>
  <c r="ML12" i="5"/>
  <c r="MJ12" i="5"/>
  <c r="MM12" i="5"/>
  <c r="B10" i="5"/>
  <c r="D10" i="5"/>
  <c r="F10" i="5"/>
  <c r="IM12" i="5"/>
  <c r="KM12" i="5"/>
  <c r="MK12" i="5"/>
  <c r="IN18" i="5"/>
  <c r="KL18" i="5"/>
  <c r="ML18" i="5"/>
  <c r="N3" i="4"/>
  <c r="EY8" i="5"/>
  <c r="FI8" i="5"/>
  <c r="HA18" i="5"/>
  <c r="GY18" i="5"/>
  <c r="GZ18" i="5"/>
  <c r="HB12" i="5"/>
  <c r="GZ12" i="5"/>
  <c r="GX12" i="5"/>
  <c r="GX18" i="5"/>
  <c r="HA12" i="5"/>
  <c r="HL18" i="5"/>
  <c r="HJ18" i="5"/>
  <c r="HH18" i="5"/>
  <c r="HI18" i="5"/>
  <c r="HK12" i="5"/>
  <c r="HI12" i="5"/>
  <c r="HK18" i="5"/>
  <c r="HJ12" i="5"/>
  <c r="HU18" i="5"/>
  <c r="HS18" i="5"/>
  <c r="HV18" i="5"/>
  <c r="HR18" i="5"/>
  <c r="HV12" i="5"/>
  <c r="HT12" i="5"/>
  <c r="HR12" i="5"/>
  <c r="HS12" i="5"/>
  <c r="JA18" i="5"/>
  <c r="IY18" i="5"/>
  <c r="IW18" i="5"/>
  <c r="IZ18" i="5"/>
  <c r="IZ12" i="5"/>
  <c r="IX12" i="5"/>
  <c r="IX18" i="5"/>
  <c r="IY12" i="5"/>
  <c r="JJ18" i="5"/>
  <c r="JH18" i="5"/>
  <c r="JI18" i="5"/>
  <c r="JK12" i="5"/>
  <c r="JI12" i="5"/>
  <c r="JG12" i="5"/>
  <c r="JK18" i="5"/>
  <c r="JH12" i="5"/>
  <c r="JU18" i="5"/>
  <c r="JS18" i="5"/>
  <c r="JQ18" i="5"/>
  <c r="JR18" i="5"/>
  <c r="JT12" i="5"/>
  <c r="JR12" i="5"/>
  <c r="JU12" i="5"/>
  <c r="JQ12" i="5"/>
  <c r="KY18" i="5"/>
  <c r="KW18" i="5"/>
  <c r="KX18" i="5"/>
  <c r="KZ12" i="5"/>
  <c r="KX12" i="5"/>
  <c r="KV12" i="5"/>
  <c r="KV18" i="5"/>
  <c r="KY12" i="5"/>
  <c r="LJ18" i="5"/>
  <c r="LH18" i="5"/>
  <c r="LF18" i="5"/>
  <c r="LG18" i="5"/>
  <c r="LI12" i="5"/>
  <c r="LG12" i="5"/>
  <c r="LI18" i="5"/>
  <c r="LH12" i="5"/>
  <c r="LS18" i="5"/>
  <c r="LQ18" i="5"/>
  <c r="LT18" i="5"/>
  <c r="LP18" i="5"/>
  <c r="LT12" i="5"/>
  <c r="LR12" i="5"/>
  <c r="LP12" i="5"/>
  <c r="LQ12" i="5"/>
  <c r="C10" i="5"/>
  <c r="GY12" i="5"/>
  <c r="HL12" i="5"/>
  <c r="IW12" i="5"/>
  <c r="JJ12" i="5"/>
  <c r="KW12" i="5"/>
  <c r="LJ12" i="5"/>
  <c r="HB18" i="5"/>
  <c r="JG18" i="5"/>
  <c r="KZ18" i="5"/>
  <c r="FL18" i="5" l="1"/>
  <c r="FJ18" i="5"/>
  <c r="FK18" i="5"/>
  <c r="FM12" i="5"/>
  <c r="FK12" i="5"/>
  <c r="FI12" i="5"/>
  <c r="FM18" i="5"/>
  <c r="FJ12" i="5"/>
  <c r="FI18" i="5"/>
  <c r="FL12" i="5"/>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KM16" i="5"/>
  <c r="HJ16" i="5"/>
  <c r="GZ16" i="5"/>
  <c r="FK16" i="5"/>
  <c r="DV16" i="5"/>
  <c r="CG16" i="5"/>
  <c r="LH10" i="5"/>
  <c r="JS10" i="5"/>
  <c r="ID10" i="5"/>
  <c r="GO10" i="5"/>
  <c r="FA10" i="5"/>
  <c r="MB16" i="5"/>
  <c r="EP16" i="5"/>
  <c r="BK16" i="5"/>
  <c r="MB10" i="5"/>
  <c r="IY10" i="5"/>
  <c r="FU10" i="5"/>
  <c r="EF10" i="5"/>
  <c r="DL10" i="5"/>
  <c r="CQ10" i="5"/>
  <c r="BV10" i="5"/>
  <c r="AZ10" i="5"/>
  <c r="J11" i="4"/>
  <c r="IY16" i="5"/>
  <c r="GE16" i="5"/>
  <c r="DB16" i="5"/>
  <c r="KM10" i="5"/>
  <c r="HJ10" i="5"/>
  <c r="EP10" i="5"/>
  <c r="DV10" i="5"/>
  <c r="DB10" i="5"/>
  <c r="CG10" i="5"/>
  <c r="BK10" i="5"/>
  <c r="GQ18" i="5"/>
  <c r="GO18" i="5"/>
  <c r="GM18" i="5"/>
  <c r="GP18" i="5"/>
  <c r="GP12" i="5"/>
  <c r="GN12" i="5"/>
  <c r="GQ12" i="5"/>
  <c r="GM12" i="5"/>
  <c r="GN18" i="5"/>
  <c r="GO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K16" i="5"/>
  <c r="JH16" i="5"/>
  <c r="FT16" i="5"/>
  <c r="EE16" i="5"/>
  <c r="CP16" i="5"/>
  <c r="AY16" i="5"/>
  <c r="LQ10" i="5"/>
  <c r="KB10" i="5"/>
  <c r="IM10" i="5"/>
  <c r="GY10" i="5"/>
  <c r="FJ10" i="5"/>
  <c r="KW16" i="5"/>
  <c r="GN16" i="5"/>
  <c r="DK16" i="5"/>
  <c r="KW10" i="5"/>
  <c r="HS10" i="5"/>
  <c r="EZ10" i="5"/>
  <c r="EO10" i="5"/>
  <c r="DU10" i="5"/>
  <c r="DA10" i="5"/>
  <c r="CF10" i="5"/>
  <c r="BJ10" i="5"/>
  <c r="HS16" i="5"/>
  <c r="EZ16" i="5"/>
  <c r="BU16" i="5"/>
  <c r="MK10" i="5"/>
  <c r="JH10" i="5"/>
  <c r="GD10" i="5"/>
  <c r="EE10" i="5"/>
  <c r="DK10" i="5"/>
  <c r="CP10" i="5"/>
  <c r="BU10" i="5"/>
  <c r="AY10" i="5"/>
  <c r="H11" i="4"/>
  <c r="FC18" i="5"/>
  <c r="FA18" i="5"/>
  <c r="EY18" i="5"/>
  <c r="FB18" i="5"/>
  <c r="FB12" i="5"/>
  <c r="EZ12" i="5"/>
  <c r="EZ18" i="5"/>
  <c r="FA12" i="5"/>
  <c r="EY12" i="5"/>
  <c r="FC12" i="5"/>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JU16" i="5"/>
  <c r="GG16" i="5"/>
  <c r="ER16" i="5"/>
  <c r="DD16" i="5"/>
  <c r="BM16" i="5"/>
  <c r="MD10" i="5"/>
  <c r="KO10" i="5"/>
  <c r="JA10" i="5"/>
  <c r="HL10" i="5"/>
  <c r="FW10" i="5"/>
  <c r="FC10" i="5"/>
  <c r="IF16" i="5"/>
  <c r="HB16" i="5"/>
  <c r="DX16" i="5"/>
  <c r="LJ10" i="5"/>
  <c r="IF10" i="5"/>
  <c r="EH10" i="5"/>
  <c r="DN10" i="5"/>
  <c r="CS10" i="5"/>
  <c r="BX10" i="5"/>
  <c r="BB10" i="5"/>
  <c r="N11" i="4"/>
  <c r="LJ16" i="5"/>
  <c r="FM16" i="5"/>
  <c r="CI16" i="5"/>
  <c r="JU10" i="5"/>
  <c r="GQ10" i="5"/>
  <c r="ER10" i="5"/>
  <c r="DX10" i="5"/>
  <c r="DD10" i="5"/>
  <c r="CI10" i="5"/>
  <c r="BM10" i="5"/>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LF16" i="5"/>
  <c r="IB16" i="5"/>
  <c r="GC16" i="5"/>
  <c r="EN16" i="5"/>
  <c r="CZ16" i="5"/>
  <c r="BI16" i="5"/>
  <c r="LZ10" i="5"/>
  <c r="KK10" i="5"/>
  <c r="IW10" i="5"/>
  <c r="HH10" i="5"/>
  <c r="FS10" i="5"/>
  <c r="EY10" i="5"/>
  <c r="JQ16" i="5"/>
  <c r="FI16" i="5"/>
  <c r="CE16" i="5"/>
  <c r="JQ10" i="5"/>
  <c r="GM10" i="5"/>
  <c r="FI10" i="5"/>
  <c r="ED10" i="5"/>
  <c r="DJ10" i="5"/>
  <c r="CO10" i="5"/>
  <c r="BT10" i="5"/>
  <c r="AX10" i="5"/>
  <c r="F11" i="4"/>
  <c r="GX16" i="5"/>
  <c r="DT16" i="5"/>
  <c r="LF10" i="5"/>
  <c r="IB10" i="5"/>
  <c r="EN10" i="5"/>
  <c r="DT10" i="5"/>
  <c r="CZ10" i="5"/>
  <c r="CE10" i="5"/>
  <c r="BI10" i="5"/>
</calcChain>
</file>

<file path=xl/sharedStrings.xml><?xml version="1.0" encoding="utf-8"?>
<sst xmlns="http://schemas.openxmlformats.org/spreadsheetml/2006/main" count="889" uniqueCount="174">
  <si>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</si>
  <si>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</si>
  <si>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</si>
  <si>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</si>
  <si>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</si>
  <si>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</si>
  <si>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</si>
  <si>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</si>
  <si>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剰余金は発生していない。</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</si>
  <si>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</si>
  <si>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</si>
  <si>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</si>
  <si>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</si>
  <si>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</si>
  <si>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</si>
  <si>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</si>
  <si>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</si>
  <si>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</si>
  <si>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</si>
  <si>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</si>
  <si>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</si>
  <si>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</si>
  <si>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</si>
  <si>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</si>
  <si>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</si>
  <si>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</si>
  <si>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</si>
  <si>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</si>
  <si>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</si>
  <si>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</si>
  <si>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</si>
  <si>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</si>
  <si>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</si>
  <si>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</si>
  <si>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</si>
  <si>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</si>
  <si>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</si>
  <si>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</si>
  <si>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</si>
  <si>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</si>
  <si>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</si>
  <si>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</si>
  <si>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</si>
  <si>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</si>
  <si>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</si>
  <si>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</si>
  <si>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</si>
  <si>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</si>
  <si>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</si>
  <si>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</si>
  <si>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</si>
  <si>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</si>
  <si>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</si>
  <si>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</si>
  <si>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</si>
  <si>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</si>
  <si>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</si>
  <si>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</si>
  <si>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</si>
  <si>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</si>
  <si>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</si>
  <si>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</si>
  <si>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</si>
  <si>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</si>
  <si>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</si>
  <si>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</si>
  <si>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</si>
  <si>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</si>
  <si>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</si>
  <si>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</si>
  <si>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</si>
  <si>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</si>
  <si>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</si>
  <si>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</si>
  <si>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</si>
  <si>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</si>
  <si>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</si>
  <si>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</si>
  <si>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</si>
  <si>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</si>
  <si>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</si>
  <si>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</si>
  <si>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</si>
  <si>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</si>
  <si>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</si>
  <si>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</si>
  <si>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</si>
  <si>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</si>
  <si>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</si>
  <si>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</si>
  <si>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</si>
  <si>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</si>
  <si>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</si>
  <si>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</si>
  <si>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</si>
  <si>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</si>
  <si>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</si>
  <si>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</si>
  <si>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</si>
  <si>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</si>
  <si>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</si>
  <si>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</si>
  <si>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</si>
  <si>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</si>
  <si>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</si>
  <si>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</si>
  <si>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</si>
  <si>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</si>
  <si>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</si>
  <si>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</si>
  <si>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</si>
  <si>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</si>
  <si>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</si>
  <si>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</si>
  <si>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</si>
  <si>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173657</t>
  </si>
  <si>
    <t>47</t>
  </si>
  <si>
    <t>04</t>
  </si>
  <si>
    <t>0</t>
  </si>
  <si>
    <t>000</t>
  </si>
  <si>
    <t>石川県　内灘町</t>
  </si>
  <si>
    <t>法非適用</t>
  </si>
  <si>
    <t>電気事業</t>
  </si>
  <si>
    <t>該当数値なし</t>
  </si>
  <si>
    <t>-</t>
  </si>
  <si>
    <t>平成36年3月31日　内灘町風力発電所</t>
  </si>
  <si>
    <t>無</t>
  </si>
  <si>
    <t>北陸電力株式会社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</si>
  <si>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</si>
  <si>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</si>
  <si>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</si>
  <si>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</si>
  <si>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</si>
  <si>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</si>
  <si>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</si>
  <si>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</si>
  <si>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</si>
  <si>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</si>
  <si>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</si>
  <si>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</si>
  <si>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</si>
  <si>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</si>
  <si>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</si>
  <si>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</si>
  <si>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</si>
  <si>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</si>
  <si>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</si>
  <si>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</si>
  <si>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</si>
  <si>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</si>
  <si>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</si>
  <si>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</si>
  <si>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</si>
  <si>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</si>
  <si>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</si>
  <si>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</si>
  <si>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</si>
  <si>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</si>
  <si>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</si>
  <si>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</si>
  <si>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</si>
  <si>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</si>
  <si>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</si>
  <si>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</si>
  <si>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</si>
  <si>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</si>
  <si>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</si>
  <si>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</si>
  <si>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</si>
  <si>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</si>
  <si>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</si>
  <si>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収益的収支比率は１００％以上であるが、売電収入以外の収入への依存があるため、改善に向けた取組が必要である。
営業収支比率も１００％を超えるが、更新に向けた財源の確保や、更なる費用削減等、今後も健全経営に向けた取組が必要である。
供給原価が高い傾向にあるのは、更新工事等が増加したことに伴う発電量の減少と考察され、適正な管理による維持管理費の削減など、経営改善に向けた取組が必要である。</t>
    <rPh sb="0" eb="3">
      <t>シュウエキテキ</t>
    </rPh>
    <rPh sb="3" eb="5">
      <t>シュウシ</t>
    </rPh>
    <rPh sb="5" eb="7">
      <t>ヒリツ</t>
    </rPh>
    <rPh sb="12" eb="14">
      <t>イジョウ</t>
    </rPh>
    <rPh sb="19" eb="21">
      <t>バイデン</t>
    </rPh>
    <rPh sb="21" eb="23">
      <t>シュウニュウ</t>
    </rPh>
    <rPh sb="23" eb="25">
      <t>イガイ</t>
    </rPh>
    <rPh sb="26" eb="28">
      <t>シュウニュウ</t>
    </rPh>
    <rPh sb="30" eb="32">
      <t>イゾン</t>
    </rPh>
    <rPh sb="38" eb="40">
      <t>カイゼン</t>
    </rPh>
    <rPh sb="41" eb="42">
      <t>ム</t>
    </rPh>
    <rPh sb="44" eb="46">
      <t>トリクミ</t>
    </rPh>
    <rPh sb="47" eb="49">
      <t>ヒツヨウ</t>
    </rPh>
    <rPh sb="54" eb="56">
      <t>エイギョウ</t>
    </rPh>
    <rPh sb="56" eb="58">
      <t>シュウシ</t>
    </rPh>
    <rPh sb="58" eb="60">
      <t>ヒリツ</t>
    </rPh>
    <rPh sb="66" eb="67">
      <t>コ</t>
    </rPh>
    <rPh sb="71" eb="73">
      <t>コウシン</t>
    </rPh>
    <rPh sb="74" eb="75">
      <t>ム</t>
    </rPh>
    <rPh sb="77" eb="79">
      <t>ザイゲン</t>
    </rPh>
    <rPh sb="80" eb="82">
      <t>カクホ</t>
    </rPh>
    <rPh sb="84" eb="85">
      <t>サラ</t>
    </rPh>
    <rPh sb="87" eb="89">
      <t>ヒヨウ</t>
    </rPh>
    <rPh sb="89" eb="91">
      <t>サクゲン</t>
    </rPh>
    <rPh sb="91" eb="92">
      <t>トウ</t>
    </rPh>
    <rPh sb="93" eb="95">
      <t>コンゴ</t>
    </rPh>
    <rPh sb="96" eb="98">
      <t>ケンゼン</t>
    </rPh>
    <rPh sb="98" eb="100">
      <t>ケイエイ</t>
    </rPh>
    <rPh sb="101" eb="102">
      <t>ム</t>
    </rPh>
    <rPh sb="104" eb="106">
      <t>トリクミ</t>
    </rPh>
    <rPh sb="107" eb="109">
      <t>ヒツヨウ</t>
    </rPh>
    <rPh sb="114" eb="116">
      <t>キョウキュウ</t>
    </rPh>
    <rPh sb="116" eb="118">
      <t>ゲンカ</t>
    </rPh>
    <rPh sb="119" eb="120">
      <t>タカ</t>
    </rPh>
    <rPh sb="121" eb="123">
      <t>ケイコウ</t>
    </rPh>
    <phoneticPr fontId="3"/>
  </si>
  <si>
    <t>現状においては、経営の健全性及び効率性は確保されているが、ＦＩＴの調達期間が終了すると収入の減少が見込まれる。今後、策定を予定している経営戦略のなかでも更新費用の財源をどう賄うかが検討課題である。
今後の風力発電事業を取り巻く環境を踏まえ、施設の管理を適正に行い、更なる経営の安定化を図る。</t>
    <rPh sb="0" eb="2">
      <t>ゲンジョウ</t>
    </rPh>
    <rPh sb="8" eb="10">
      <t>ケイエイ</t>
    </rPh>
    <rPh sb="11" eb="14">
      <t>ケンゼンセイ</t>
    </rPh>
    <rPh sb="14" eb="15">
      <t>オヨ</t>
    </rPh>
    <rPh sb="16" eb="19">
      <t>コウリツセイ</t>
    </rPh>
    <rPh sb="20" eb="22">
      <t>カクホ</t>
    </rPh>
    <rPh sb="33" eb="35">
      <t>チョウタツ</t>
    </rPh>
    <rPh sb="35" eb="37">
      <t>キカン</t>
    </rPh>
    <rPh sb="38" eb="40">
      <t>シュウリョウ</t>
    </rPh>
    <rPh sb="43" eb="45">
      <t>シュウニュウ</t>
    </rPh>
    <rPh sb="46" eb="48">
      <t>ゲンショウ</t>
    </rPh>
    <rPh sb="49" eb="51">
      <t>ミコ</t>
    </rPh>
    <rPh sb="55" eb="57">
      <t>コンゴ</t>
    </rPh>
    <rPh sb="76" eb="78">
      <t>コウシン</t>
    </rPh>
    <rPh sb="78" eb="80">
      <t>ヒヨウ</t>
    </rPh>
    <rPh sb="81" eb="83">
      <t>ザイゲン</t>
    </rPh>
    <rPh sb="86" eb="87">
      <t>マカナ</t>
    </rPh>
    <rPh sb="90" eb="92">
      <t>ケントウ</t>
    </rPh>
    <rPh sb="92" eb="94">
      <t>カダイ</t>
    </rPh>
    <rPh sb="99" eb="101">
      <t>コンゴ</t>
    </rPh>
    <rPh sb="102" eb="104">
      <t>フウリョク</t>
    </rPh>
    <rPh sb="104" eb="106">
      <t>ハツデン</t>
    </rPh>
    <rPh sb="106" eb="108">
      <t>ジギョウ</t>
    </rPh>
    <rPh sb="109" eb="110">
      <t>ト</t>
    </rPh>
    <rPh sb="111" eb="112">
      <t>マ</t>
    </rPh>
    <rPh sb="113" eb="115">
      <t>カンキョウ</t>
    </rPh>
    <rPh sb="116" eb="117">
      <t>フ</t>
    </rPh>
    <rPh sb="120" eb="122">
      <t>シセツ</t>
    </rPh>
    <rPh sb="123" eb="125">
      <t>カンリ</t>
    </rPh>
    <rPh sb="126" eb="128">
      <t>テキセイ</t>
    </rPh>
    <rPh sb="129" eb="130">
      <t>オコナ</t>
    </rPh>
    <rPh sb="132" eb="133">
      <t>サラ</t>
    </rPh>
    <rPh sb="135" eb="137">
      <t>ケイエイ</t>
    </rPh>
    <rPh sb="138" eb="141">
      <t>アンテイカ</t>
    </rPh>
    <rPh sb="142" eb="143">
      <t>ハカ</t>
    </rPh>
    <phoneticPr fontId="3"/>
  </si>
  <si>
    <t xml:space="preserve">Ｈ２５からＨ２７年度の設備利用率が低いのは、修繕や更新工事のために運転停止日数が増えたためである。
修繕費比率については、ここ数年は数値が低く推移しているため今後も計画的な維持管理に努める。
ＦＩＴ収入割合が１００％であるため、固定価格買取制度の調達期間終了後、収入が減少するリスクが高い。
企業債残高対料金収入比率については、Ｈ２７年度に新たに企業債を借り入れたことと、休止期間があり、料金収入が減少したため数値が高くなっており、償還財源の確保に向けた取組が必要である。
</t>
    <rPh sb="8" eb="10">
      <t>ネンド</t>
    </rPh>
    <rPh sb="11" eb="13">
      <t>セツビ</t>
    </rPh>
    <rPh sb="13" eb="16">
      <t>リヨウリツ</t>
    </rPh>
    <rPh sb="17" eb="18">
      <t>ヒク</t>
    </rPh>
    <rPh sb="22" eb="24">
      <t>シュウゼン</t>
    </rPh>
    <rPh sb="25" eb="27">
      <t>コウシン</t>
    </rPh>
    <rPh sb="27" eb="29">
      <t>コウジ</t>
    </rPh>
    <rPh sb="33" eb="35">
      <t>ウンテン</t>
    </rPh>
    <rPh sb="35" eb="37">
      <t>テイシ</t>
    </rPh>
    <rPh sb="37" eb="39">
      <t>ニッスウ</t>
    </rPh>
    <rPh sb="40" eb="41">
      <t>フ</t>
    </rPh>
    <rPh sb="50" eb="53">
      <t>シュウゼンヒ</t>
    </rPh>
    <rPh sb="53" eb="55">
      <t>ヒリツ</t>
    </rPh>
    <rPh sb="63" eb="65">
      <t>スウネン</t>
    </rPh>
    <rPh sb="66" eb="68">
      <t>スウチ</t>
    </rPh>
    <rPh sb="69" eb="70">
      <t>ヒク</t>
    </rPh>
    <rPh sb="71" eb="73">
      <t>スイイ</t>
    </rPh>
    <rPh sb="79" eb="81">
      <t>コンゴ</t>
    </rPh>
    <rPh sb="82" eb="85">
      <t>ケイカクテキ</t>
    </rPh>
    <rPh sb="86" eb="88">
      <t>イジ</t>
    </rPh>
    <rPh sb="88" eb="90">
      <t>カンリ</t>
    </rPh>
    <rPh sb="91" eb="92">
      <t>ツト</t>
    </rPh>
    <rPh sb="146" eb="149">
      <t>キギョウサイ</t>
    </rPh>
    <rPh sb="149" eb="151">
      <t>ザンダカ</t>
    </rPh>
    <rPh sb="151" eb="152">
      <t>タイ</t>
    </rPh>
    <rPh sb="152" eb="154">
      <t>リョウキン</t>
    </rPh>
    <rPh sb="154" eb="156">
      <t>シュウニュウ</t>
    </rPh>
    <rPh sb="156" eb="158">
      <t>ヒリツ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</si>
</sst>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100</c:v>
                </c:pt>
                <c:pt idx="1">
                  <c:v>120.2</c:v>
                </c:pt>
                <c:pt idx="2">
                  <c:v>112.6</c:v>
                </c:pt>
                <c:pt idx="3">
                  <c:v>100</c:v>
                </c:pt>
                <c:pt idx="4">
                  <c:v>100</c:v>
                </c:pt>
              </c:numCache>
            </c:numRef>
          </c:val>
        </c:ser>
        <c:dLbls>
          <c:showLegendKey val="0"/>
          <c:showVal val="0"/>
          <c:showCatName val="0"/>
          <c:showSerName val="0"/>
          <c:showPercent val="0"/>
          <c:showBubbleSize val="0"/>
        </c:dLbls>
        <c:gapWidth val="180"/>
        <c:overlap val="-90"/>
        <c:axId val="108978944"/>
        <c:axId val="10898048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8978944"/>
        <c:axId val="108980480"/>
      </c:lineChart>
      <c:catAx>
        <c:axId val="108978944"/>
        <c:scaling>
          <c:orientation val="minMax"/>
        </c:scaling>
        <c:delete val="0"/>
        <c:axPos val="b"/>
        <c:numFmt formatCode="ge" sourceLinked="1"/>
        <c:majorTickMark val="none"/>
        <c:minorTickMark val="none"/>
        <c:tickLblPos val="none"/>
        <c:crossAx val="108980480"/>
        <c:crosses val="autoZero"/>
        <c:auto val="0"/>
        <c:lblAlgn val="ctr"/>
        <c:lblOffset val="100"/>
        <c:noMultiLvlLbl val="1"/>
      </c:catAx>
      <c:valAx>
        <c:axId val="10898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978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55.9</c:v>
                </c:pt>
                <c:pt idx="2">
                  <c:v>100</c:v>
                </c:pt>
                <c:pt idx="3">
                  <c:v>100</c:v>
                </c:pt>
                <c:pt idx="4">
                  <c:v>100</c:v>
                </c:pt>
              </c:numCache>
            </c:numRef>
          </c:val>
        </c:ser>
        <c:dLbls>
          <c:showLegendKey val="0"/>
          <c:showVal val="0"/>
          <c:showCatName val="0"/>
          <c:showSerName val="0"/>
          <c:showPercent val="0"/>
          <c:showBubbleSize val="0"/>
        </c:dLbls>
        <c:gapWidth val="180"/>
        <c:overlap val="-90"/>
        <c:axId val="116202112"/>
        <c:axId val="11620838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116202112"/>
        <c:axId val="116208384"/>
      </c:lineChart>
      <c:catAx>
        <c:axId val="116202112"/>
        <c:scaling>
          <c:orientation val="minMax"/>
        </c:scaling>
        <c:delete val="0"/>
        <c:axPos val="b"/>
        <c:numFmt formatCode="ge" sourceLinked="1"/>
        <c:majorTickMark val="none"/>
        <c:minorTickMark val="none"/>
        <c:tickLblPos val="none"/>
        <c:crossAx val="116208384"/>
        <c:crosses val="autoZero"/>
        <c:auto val="0"/>
        <c:lblAlgn val="ctr"/>
        <c:lblOffset val="100"/>
        <c:noMultiLvlLbl val="1"/>
      </c:catAx>
      <c:valAx>
        <c:axId val="11620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20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233344"/>
        <c:axId val="11623526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33344"/>
        <c:axId val="116235264"/>
      </c:lineChart>
      <c:catAx>
        <c:axId val="116233344"/>
        <c:scaling>
          <c:orientation val="minMax"/>
        </c:scaling>
        <c:delete val="0"/>
        <c:axPos val="b"/>
        <c:numFmt formatCode="ge" sourceLinked="1"/>
        <c:majorTickMark val="none"/>
        <c:minorTickMark val="none"/>
        <c:tickLblPos val="none"/>
        <c:crossAx val="116235264"/>
        <c:crosses val="autoZero"/>
        <c:auto val="0"/>
        <c:lblAlgn val="ctr"/>
        <c:lblOffset val="100"/>
        <c:noMultiLvlLbl val="1"/>
      </c:catAx>
      <c:valAx>
        <c:axId val="11623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2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250112"/>
        <c:axId val="11625203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50112"/>
        <c:axId val="116252032"/>
      </c:lineChart>
      <c:catAx>
        <c:axId val="116250112"/>
        <c:scaling>
          <c:orientation val="minMax"/>
        </c:scaling>
        <c:delete val="0"/>
        <c:axPos val="b"/>
        <c:numFmt formatCode="ge" sourceLinked="1"/>
        <c:majorTickMark val="none"/>
        <c:minorTickMark val="none"/>
        <c:tickLblPos val="none"/>
        <c:crossAx val="116252032"/>
        <c:crosses val="autoZero"/>
        <c:auto val="0"/>
        <c:lblAlgn val="ctr"/>
        <c:lblOffset val="100"/>
        <c:noMultiLvlLbl val="1"/>
      </c:catAx>
      <c:valAx>
        <c:axId val="1162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2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5982336"/>
        <c:axId val="11598425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982336"/>
        <c:axId val="115984256"/>
      </c:lineChart>
      <c:catAx>
        <c:axId val="115982336"/>
        <c:scaling>
          <c:orientation val="minMax"/>
        </c:scaling>
        <c:delete val="0"/>
        <c:axPos val="b"/>
        <c:numFmt formatCode="ge" sourceLinked="1"/>
        <c:majorTickMark val="none"/>
        <c:minorTickMark val="none"/>
        <c:tickLblPos val="none"/>
        <c:crossAx val="115984256"/>
        <c:crosses val="autoZero"/>
        <c:auto val="0"/>
        <c:lblAlgn val="ctr"/>
        <c:lblOffset val="100"/>
        <c:noMultiLvlLbl val="1"/>
      </c:catAx>
      <c:valAx>
        <c:axId val="11598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59823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095232"/>
        <c:axId val="11610560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095232"/>
        <c:axId val="116105600"/>
      </c:lineChart>
      <c:catAx>
        <c:axId val="116095232"/>
        <c:scaling>
          <c:orientation val="minMax"/>
        </c:scaling>
        <c:delete val="0"/>
        <c:axPos val="b"/>
        <c:numFmt formatCode="ge" sourceLinked="1"/>
        <c:majorTickMark val="none"/>
        <c:minorTickMark val="none"/>
        <c:tickLblPos val="none"/>
        <c:crossAx val="116105600"/>
        <c:crosses val="autoZero"/>
        <c:auto val="0"/>
        <c:lblAlgn val="ctr"/>
        <c:lblOffset val="100"/>
        <c:noMultiLvlLbl val="1"/>
      </c:catAx>
      <c:valAx>
        <c:axId val="11610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095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126464"/>
        <c:axId val="11612838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126464"/>
        <c:axId val="116128384"/>
      </c:lineChart>
      <c:catAx>
        <c:axId val="116126464"/>
        <c:scaling>
          <c:orientation val="minMax"/>
        </c:scaling>
        <c:delete val="0"/>
        <c:axPos val="b"/>
        <c:numFmt formatCode="ge" sourceLinked="1"/>
        <c:majorTickMark val="none"/>
        <c:minorTickMark val="none"/>
        <c:tickLblPos val="none"/>
        <c:crossAx val="116128384"/>
        <c:crosses val="autoZero"/>
        <c:auto val="0"/>
        <c:lblAlgn val="ctr"/>
        <c:lblOffset val="100"/>
        <c:noMultiLvlLbl val="1"/>
      </c:catAx>
      <c:valAx>
        <c:axId val="11612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126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161536"/>
        <c:axId val="11616371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161536"/>
        <c:axId val="116163712"/>
      </c:lineChart>
      <c:catAx>
        <c:axId val="116161536"/>
        <c:scaling>
          <c:orientation val="minMax"/>
        </c:scaling>
        <c:delete val="0"/>
        <c:axPos val="b"/>
        <c:numFmt formatCode="ge" sourceLinked="1"/>
        <c:majorTickMark val="none"/>
        <c:minorTickMark val="none"/>
        <c:tickLblPos val="none"/>
        <c:crossAx val="116163712"/>
        <c:crosses val="autoZero"/>
        <c:auto val="0"/>
        <c:lblAlgn val="ctr"/>
        <c:lblOffset val="100"/>
        <c:noMultiLvlLbl val="1"/>
      </c:catAx>
      <c:valAx>
        <c:axId val="116163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16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266496"/>
        <c:axId val="11626841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66496"/>
        <c:axId val="116268416"/>
      </c:lineChart>
      <c:catAx>
        <c:axId val="116266496"/>
        <c:scaling>
          <c:orientation val="minMax"/>
        </c:scaling>
        <c:delete val="0"/>
        <c:axPos val="b"/>
        <c:numFmt formatCode="ge" sourceLinked="1"/>
        <c:majorTickMark val="none"/>
        <c:minorTickMark val="none"/>
        <c:tickLblPos val="none"/>
        <c:crossAx val="116268416"/>
        <c:crosses val="autoZero"/>
        <c:auto val="0"/>
        <c:lblAlgn val="ctr"/>
        <c:lblOffset val="100"/>
        <c:noMultiLvlLbl val="1"/>
      </c:catAx>
      <c:valAx>
        <c:axId val="11626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266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318592"/>
        <c:axId val="11632051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318592"/>
        <c:axId val="116320512"/>
      </c:lineChart>
      <c:catAx>
        <c:axId val="116318592"/>
        <c:scaling>
          <c:orientation val="minMax"/>
        </c:scaling>
        <c:delete val="0"/>
        <c:axPos val="b"/>
        <c:numFmt formatCode="ge" sourceLinked="1"/>
        <c:majorTickMark val="none"/>
        <c:minorTickMark val="none"/>
        <c:tickLblPos val="none"/>
        <c:crossAx val="116320512"/>
        <c:crosses val="autoZero"/>
        <c:auto val="0"/>
        <c:lblAlgn val="ctr"/>
        <c:lblOffset val="100"/>
        <c:noMultiLvlLbl val="1"/>
      </c:catAx>
      <c:valAx>
        <c:axId val="11632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31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467776"/>
        <c:axId val="117474048"/>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67776"/>
        <c:axId val="117474048"/>
      </c:lineChart>
      <c:catAx>
        <c:axId val="117467776"/>
        <c:scaling>
          <c:orientation val="minMax"/>
        </c:scaling>
        <c:delete val="0"/>
        <c:axPos val="b"/>
        <c:numFmt formatCode="ge" sourceLinked="1"/>
        <c:majorTickMark val="none"/>
        <c:minorTickMark val="none"/>
        <c:tickLblPos val="none"/>
        <c:crossAx val="117474048"/>
        <c:crosses val="autoZero"/>
        <c:auto val="0"/>
        <c:lblAlgn val="ctr"/>
        <c:lblOffset val="100"/>
        <c:noMultiLvlLbl val="1"/>
      </c:catAx>
      <c:valAx>
        <c:axId val="11747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467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53.1</c:v>
                </c:pt>
                <c:pt idx="1">
                  <c:v>303.2</c:v>
                </c:pt>
                <c:pt idx="2">
                  <c:v>278.60000000000002</c:v>
                </c:pt>
                <c:pt idx="3">
                  <c:v>100.1</c:v>
                </c:pt>
                <c:pt idx="4">
                  <c:v>172.8</c:v>
                </c:pt>
              </c:numCache>
            </c:numRef>
          </c:val>
        </c:ser>
        <c:dLbls>
          <c:showLegendKey val="0"/>
          <c:showVal val="0"/>
          <c:showCatName val="0"/>
          <c:showSerName val="0"/>
          <c:showPercent val="0"/>
          <c:showBubbleSize val="0"/>
        </c:dLbls>
        <c:gapWidth val="180"/>
        <c:overlap val="-90"/>
        <c:axId val="110420736"/>
        <c:axId val="11042227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0420736"/>
        <c:axId val="110422272"/>
      </c:lineChart>
      <c:catAx>
        <c:axId val="110420736"/>
        <c:scaling>
          <c:orientation val="minMax"/>
        </c:scaling>
        <c:delete val="0"/>
        <c:axPos val="b"/>
        <c:numFmt formatCode="ge" sourceLinked="1"/>
        <c:majorTickMark val="none"/>
        <c:minorTickMark val="none"/>
        <c:tickLblPos val="none"/>
        <c:crossAx val="110422272"/>
        <c:crosses val="autoZero"/>
        <c:auto val="0"/>
        <c:lblAlgn val="ctr"/>
        <c:lblOffset val="100"/>
        <c:noMultiLvlLbl val="1"/>
      </c:catAx>
      <c:valAx>
        <c:axId val="11042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42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503872"/>
        <c:axId val="11751833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503872"/>
        <c:axId val="117518336"/>
      </c:lineChart>
      <c:catAx>
        <c:axId val="117503872"/>
        <c:scaling>
          <c:orientation val="minMax"/>
        </c:scaling>
        <c:delete val="0"/>
        <c:axPos val="b"/>
        <c:numFmt formatCode="ge" sourceLinked="1"/>
        <c:majorTickMark val="none"/>
        <c:minorTickMark val="none"/>
        <c:tickLblPos val="none"/>
        <c:crossAx val="117518336"/>
        <c:crosses val="autoZero"/>
        <c:auto val="0"/>
        <c:lblAlgn val="ctr"/>
        <c:lblOffset val="100"/>
        <c:noMultiLvlLbl val="1"/>
      </c:catAx>
      <c:valAx>
        <c:axId val="117518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50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19.8</c:v>
                </c:pt>
                <c:pt idx="1">
                  <c:v>19.3</c:v>
                </c:pt>
                <c:pt idx="2">
                  <c:v>14</c:v>
                </c:pt>
                <c:pt idx="3">
                  <c:v>13.1</c:v>
                </c:pt>
                <c:pt idx="4">
                  <c:v>8.5</c:v>
                </c:pt>
              </c:numCache>
            </c:numRef>
          </c:val>
        </c:ser>
        <c:dLbls>
          <c:showLegendKey val="0"/>
          <c:showVal val="0"/>
          <c:showCatName val="0"/>
          <c:showSerName val="0"/>
          <c:showPercent val="0"/>
          <c:showBubbleSize val="0"/>
        </c:dLbls>
        <c:gapWidth val="180"/>
        <c:overlap val="-90"/>
        <c:axId val="117539200"/>
        <c:axId val="11754112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117539200"/>
        <c:axId val="117541120"/>
      </c:lineChart>
      <c:catAx>
        <c:axId val="117539200"/>
        <c:scaling>
          <c:orientation val="minMax"/>
        </c:scaling>
        <c:delete val="0"/>
        <c:axPos val="b"/>
        <c:numFmt formatCode="ge" sourceLinked="1"/>
        <c:majorTickMark val="none"/>
        <c:minorTickMark val="none"/>
        <c:tickLblPos val="none"/>
        <c:crossAx val="117541120"/>
        <c:crosses val="autoZero"/>
        <c:auto val="0"/>
        <c:lblAlgn val="ctr"/>
        <c:lblOffset val="100"/>
        <c:noMultiLvlLbl val="1"/>
      </c:catAx>
      <c:valAx>
        <c:axId val="11754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53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84.2</c:v>
                </c:pt>
                <c:pt idx="1">
                  <c:v>21.9</c:v>
                </c:pt>
                <c:pt idx="2">
                  <c:v>15</c:v>
                </c:pt>
                <c:pt idx="3">
                  <c:v>4.0999999999999996</c:v>
                </c:pt>
                <c:pt idx="4">
                  <c:v>7.9</c:v>
                </c:pt>
              </c:numCache>
            </c:numRef>
          </c:val>
        </c:ser>
        <c:dLbls>
          <c:showLegendKey val="0"/>
          <c:showVal val="0"/>
          <c:showCatName val="0"/>
          <c:showSerName val="0"/>
          <c:showPercent val="0"/>
          <c:showBubbleSize val="0"/>
        </c:dLbls>
        <c:gapWidth val="180"/>
        <c:overlap val="-90"/>
        <c:axId val="118901376"/>
        <c:axId val="11890764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118901376"/>
        <c:axId val="118907648"/>
      </c:lineChart>
      <c:catAx>
        <c:axId val="118901376"/>
        <c:scaling>
          <c:orientation val="minMax"/>
        </c:scaling>
        <c:delete val="0"/>
        <c:axPos val="b"/>
        <c:numFmt formatCode="ge" sourceLinked="1"/>
        <c:majorTickMark val="none"/>
        <c:minorTickMark val="none"/>
        <c:tickLblPos val="none"/>
        <c:crossAx val="118907648"/>
        <c:crosses val="autoZero"/>
        <c:auto val="0"/>
        <c:lblAlgn val="ctr"/>
        <c:lblOffset val="100"/>
        <c:noMultiLvlLbl val="1"/>
      </c:catAx>
      <c:valAx>
        <c:axId val="11890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901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251.4</c:v>
                </c:pt>
                <c:pt idx="1">
                  <c:v>147.5</c:v>
                </c:pt>
                <c:pt idx="2">
                  <c:v>104.3</c:v>
                </c:pt>
                <c:pt idx="3">
                  <c:v>54.7</c:v>
                </c:pt>
                <c:pt idx="4">
                  <c:v>263.10000000000002</c:v>
                </c:pt>
              </c:numCache>
            </c:numRef>
          </c:val>
        </c:ser>
        <c:dLbls>
          <c:showLegendKey val="0"/>
          <c:showVal val="0"/>
          <c:showCatName val="0"/>
          <c:showSerName val="0"/>
          <c:showPercent val="0"/>
          <c:showBubbleSize val="0"/>
        </c:dLbls>
        <c:gapWidth val="180"/>
        <c:overlap val="-90"/>
        <c:axId val="117642368"/>
        <c:axId val="11764428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117642368"/>
        <c:axId val="117644288"/>
      </c:lineChart>
      <c:catAx>
        <c:axId val="117642368"/>
        <c:scaling>
          <c:orientation val="minMax"/>
        </c:scaling>
        <c:delete val="0"/>
        <c:axPos val="b"/>
        <c:numFmt formatCode="ge" sourceLinked="1"/>
        <c:majorTickMark val="none"/>
        <c:minorTickMark val="none"/>
        <c:tickLblPos val="none"/>
        <c:crossAx val="117644288"/>
        <c:crosses val="autoZero"/>
        <c:auto val="0"/>
        <c:lblAlgn val="ctr"/>
        <c:lblOffset val="100"/>
        <c:noMultiLvlLbl val="1"/>
      </c:catAx>
      <c:valAx>
        <c:axId val="117644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64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656576"/>
        <c:axId val="11767513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656576"/>
        <c:axId val="117675136"/>
      </c:lineChart>
      <c:catAx>
        <c:axId val="117656576"/>
        <c:scaling>
          <c:orientation val="minMax"/>
        </c:scaling>
        <c:delete val="0"/>
        <c:axPos val="b"/>
        <c:numFmt formatCode="ge" sourceLinked="1"/>
        <c:majorTickMark val="none"/>
        <c:minorTickMark val="none"/>
        <c:tickLblPos val="none"/>
        <c:crossAx val="117675136"/>
        <c:crosses val="autoZero"/>
        <c:auto val="0"/>
        <c:lblAlgn val="ctr"/>
        <c:lblOffset val="100"/>
        <c:noMultiLvlLbl val="1"/>
      </c:catAx>
      <c:valAx>
        <c:axId val="117675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6565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55.9</c:v>
                </c:pt>
                <c:pt idx="2">
                  <c:v>100</c:v>
                </c:pt>
                <c:pt idx="3">
                  <c:v>100</c:v>
                </c:pt>
                <c:pt idx="4">
                  <c:v>100</c:v>
                </c:pt>
              </c:numCache>
            </c:numRef>
          </c:val>
        </c:ser>
        <c:dLbls>
          <c:showLegendKey val="0"/>
          <c:showVal val="0"/>
          <c:showCatName val="0"/>
          <c:showSerName val="0"/>
          <c:showPercent val="0"/>
          <c:showBubbleSize val="0"/>
        </c:dLbls>
        <c:gapWidth val="180"/>
        <c:overlap val="-90"/>
        <c:axId val="117696000"/>
        <c:axId val="11769792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117696000"/>
        <c:axId val="117697920"/>
      </c:lineChart>
      <c:catAx>
        <c:axId val="117696000"/>
        <c:scaling>
          <c:orientation val="minMax"/>
        </c:scaling>
        <c:delete val="0"/>
        <c:axPos val="b"/>
        <c:numFmt formatCode="ge" sourceLinked="1"/>
        <c:majorTickMark val="none"/>
        <c:minorTickMark val="none"/>
        <c:tickLblPos val="none"/>
        <c:crossAx val="117697920"/>
        <c:crosses val="autoZero"/>
        <c:auto val="0"/>
        <c:lblAlgn val="ctr"/>
        <c:lblOffset val="100"/>
        <c:noMultiLvlLbl val="1"/>
      </c:catAx>
      <c:valAx>
        <c:axId val="11769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696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755904"/>
        <c:axId val="11775782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55904"/>
        <c:axId val="117757824"/>
      </c:lineChart>
      <c:catAx>
        <c:axId val="117755904"/>
        <c:scaling>
          <c:orientation val="minMax"/>
        </c:scaling>
        <c:delete val="0"/>
        <c:axPos val="b"/>
        <c:numFmt formatCode="ge" sourceLinked="1"/>
        <c:majorTickMark val="none"/>
        <c:minorTickMark val="none"/>
        <c:tickLblPos val="none"/>
        <c:crossAx val="117757824"/>
        <c:crosses val="autoZero"/>
        <c:auto val="0"/>
        <c:lblAlgn val="ctr"/>
        <c:lblOffset val="100"/>
        <c:noMultiLvlLbl val="1"/>
      </c:catAx>
      <c:valAx>
        <c:axId val="117757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755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954240"/>
        <c:axId val="11896051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54240"/>
        <c:axId val="118960512"/>
      </c:lineChart>
      <c:catAx>
        <c:axId val="118954240"/>
        <c:scaling>
          <c:orientation val="minMax"/>
        </c:scaling>
        <c:delete val="0"/>
        <c:axPos val="b"/>
        <c:numFmt formatCode="ge" sourceLinked="1"/>
        <c:majorTickMark val="none"/>
        <c:minorTickMark val="none"/>
        <c:tickLblPos val="none"/>
        <c:crossAx val="118960512"/>
        <c:crosses val="autoZero"/>
        <c:auto val="0"/>
        <c:lblAlgn val="ctr"/>
        <c:lblOffset val="100"/>
        <c:noMultiLvlLbl val="1"/>
      </c:catAx>
      <c:valAx>
        <c:axId val="11896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954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989184"/>
        <c:axId val="11899110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89184"/>
        <c:axId val="118991104"/>
      </c:lineChart>
      <c:catAx>
        <c:axId val="118989184"/>
        <c:scaling>
          <c:orientation val="minMax"/>
        </c:scaling>
        <c:delete val="0"/>
        <c:axPos val="b"/>
        <c:numFmt formatCode="ge" sourceLinked="1"/>
        <c:majorTickMark val="none"/>
        <c:minorTickMark val="none"/>
        <c:tickLblPos val="none"/>
        <c:crossAx val="118991104"/>
        <c:crosses val="autoZero"/>
        <c:auto val="0"/>
        <c:lblAlgn val="ctr"/>
        <c:lblOffset val="100"/>
        <c:noMultiLvlLbl val="1"/>
      </c:catAx>
      <c:valAx>
        <c:axId val="118991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98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085696"/>
        <c:axId val="11910425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085696"/>
        <c:axId val="119104256"/>
      </c:lineChart>
      <c:catAx>
        <c:axId val="119085696"/>
        <c:scaling>
          <c:orientation val="minMax"/>
        </c:scaling>
        <c:delete val="0"/>
        <c:axPos val="b"/>
        <c:numFmt formatCode="ge" sourceLinked="1"/>
        <c:majorTickMark val="none"/>
        <c:minorTickMark val="none"/>
        <c:tickLblPos val="none"/>
        <c:crossAx val="119104256"/>
        <c:crosses val="autoZero"/>
        <c:auto val="0"/>
        <c:lblAlgn val="ctr"/>
        <c:lblOffset val="100"/>
        <c:noMultiLvlLbl val="1"/>
      </c:catAx>
      <c:valAx>
        <c:axId val="11910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08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4328320"/>
        <c:axId val="11432985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4328320"/>
        <c:axId val="114329856"/>
      </c:lineChart>
      <c:catAx>
        <c:axId val="114328320"/>
        <c:scaling>
          <c:orientation val="minMax"/>
        </c:scaling>
        <c:delete val="0"/>
        <c:axPos val="b"/>
        <c:numFmt formatCode="ge" sourceLinked="1"/>
        <c:majorTickMark val="none"/>
        <c:minorTickMark val="none"/>
        <c:tickLblPos val="none"/>
        <c:crossAx val="114329856"/>
        <c:crosses val="autoZero"/>
        <c:auto val="0"/>
        <c:lblAlgn val="ctr"/>
        <c:lblOffset val="100"/>
        <c:noMultiLvlLbl val="1"/>
      </c:catAx>
      <c:valAx>
        <c:axId val="114329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32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145216"/>
        <c:axId val="11914713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145216"/>
        <c:axId val="119147136"/>
      </c:lineChart>
      <c:catAx>
        <c:axId val="119145216"/>
        <c:scaling>
          <c:orientation val="minMax"/>
        </c:scaling>
        <c:delete val="0"/>
        <c:axPos val="b"/>
        <c:numFmt formatCode="ge" sourceLinked="1"/>
        <c:majorTickMark val="none"/>
        <c:minorTickMark val="none"/>
        <c:tickLblPos val="none"/>
        <c:crossAx val="119147136"/>
        <c:crosses val="autoZero"/>
        <c:auto val="0"/>
        <c:lblAlgn val="ctr"/>
        <c:lblOffset val="100"/>
        <c:noMultiLvlLbl val="1"/>
      </c:catAx>
      <c:valAx>
        <c:axId val="11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145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28918.799999999999</c:v>
                </c:pt>
                <c:pt idx="1">
                  <c:v>12622.5</c:v>
                </c:pt>
                <c:pt idx="2">
                  <c:v>17555.8</c:v>
                </c:pt>
                <c:pt idx="3">
                  <c:v>31587.5</c:v>
                </c:pt>
                <c:pt idx="4">
                  <c:v>28979.200000000001</c:v>
                </c:pt>
              </c:numCache>
            </c:numRef>
          </c:val>
        </c:ser>
        <c:dLbls>
          <c:showLegendKey val="0"/>
          <c:showVal val="0"/>
          <c:showCatName val="0"/>
          <c:showSerName val="0"/>
          <c:showPercent val="0"/>
          <c:showBubbleSize val="0"/>
        </c:dLbls>
        <c:gapWidth val="180"/>
        <c:overlap val="-90"/>
        <c:axId val="115886720"/>
        <c:axId val="11588889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115886720"/>
        <c:axId val="115888896"/>
      </c:lineChart>
      <c:catAx>
        <c:axId val="115886720"/>
        <c:scaling>
          <c:orientation val="minMax"/>
        </c:scaling>
        <c:delete val="0"/>
        <c:axPos val="b"/>
        <c:numFmt formatCode="ge" sourceLinked="1"/>
        <c:majorTickMark val="none"/>
        <c:minorTickMark val="none"/>
        <c:tickLblPos val="none"/>
        <c:crossAx val="115888896"/>
        <c:crosses val="autoZero"/>
        <c:auto val="0"/>
        <c:lblAlgn val="ctr"/>
        <c:lblOffset val="100"/>
        <c:noMultiLvlLbl val="1"/>
      </c:catAx>
      <c:valAx>
        <c:axId val="115888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88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1964</c:v>
                </c:pt>
                <c:pt idx="1">
                  <c:v>25265</c:v>
                </c:pt>
                <c:pt idx="2">
                  <c:v>22945</c:v>
                </c:pt>
                <c:pt idx="3">
                  <c:v>10373</c:v>
                </c:pt>
                <c:pt idx="4">
                  <c:v>10318</c:v>
                </c:pt>
              </c:numCache>
            </c:numRef>
          </c:val>
        </c:ser>
        <c:dLbls>
          <c:showLegendKey val="0"/>
          <c:showVal val="0"/>
          <c:showCatName val="0"/>
          <c:showSerName val="0"/>
          <c:showPercent val="0"/>
          <c:showBubbleSize val="0"/>
        </c:dLbls>
        <c:gapWidth val="180"/>
        <c:overlap val="-90"/>
        <c:axId val="115924352"/>
        <c:axId val="11592358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115924352"/>
        <c:axId val="115923584"/>
      </c:lineChart>
      <c:catAx>
        <c:axId val="115924352"/>
        <c:scaling>
          <c:orientation val="minMax"/>
        </c:scaling>
        <c:delete val="0"/>
        <c:axPos val="b"/>
        <c:numFmt formatCode="ge" sourceLinked="1"/>
        <c:majorTickMark val="none"/>
        <c:minorTickMark val="none"/>
        <c:tickLblPos val="none"/>
        <c:crossAx val="115923584"/>
        <c:crosses val="autoZero"/>
        <c:auto val="0"/>
        <c:lblAlgn val="ctr"/>
        <c:lblOffset val="100"/>
        <c:noMultiLvlLbl val="1"/>
      </c:catAx>
      <c:valAx>
        <c:axId val="1159235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924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19.8</c:v>
                </c:pt>
                <c:pt idx="1">
                  <c:v>19.3</c:v>
                </c:pt>
                <c:pt idx="2">
                  <c:v>14</c:v>
                </c:pt>
                <c:pt idx="3">
                  <c:v>13.1</c:v>
                </c:pt>
                <c:pt idx="4">
                  <c:v>8.5</c:v>
                </c:pt>
              </c:numCache>
            </c:numRef>
          </c:val>
        </c:ser>
        <c:dLbls>
          <c:showLegendKey val="0"/>
          <c:showVal val="0"/>
          <c:showCatName val="0"/>
          <c:showSerName val="0"/>
          <c:showPercent val="0"/>
          <c:showBubbleSize val="0"/>
        </c:dLbls>
        <c:gapWidth val="180"/>
        <c:overlap val="-90"/>
        <c:axId val="115660288"/>
        <c:axId val="11566220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15660288"/>
        <c:axId val="115662208"/>
      </c:lineChart>
      <c:catAx>
        <c:axId val="115660288"/>
        <c:scaling>
          <c:orientation val="minMax"/>
        </c:scaling>
        <c:delete val="0"/>
        <c:axPos val="b"/>
        <c:numFmt formatCode="ge" sourceLinked="1"/>
        <c:majorTickMark val="none"/>
        <c:minorTickMark val="none"/>
        <c:tickLblPos val="none"/>
        <c:crossAx val="115662208"/>
        <c:crosses val="autoZero"/>
        <c:auto val="0"/>
        <c:lblAlgn val="ctr"/>
        <c:lblOffset val="100"/>
        <c:noMultiLvlLbl val="1"/>
      </c:catAx>
      <c:valAx>
        <c:axId val="11566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660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84.2</c:v>
                </c:pt>
                <c:pt idx="1">
                  <c:v>21.9</c:v>
                </c:pt>
                <c:pt idx="2">
                  <c:v>15</c:v>
                </c:pt>
                <c:pt idx="3">
                  <c:v>4.0999999999999996</c:v>
                </c:pt>
                <c:pt idx="4">
                  <c:v>7.9</c:v>
                </c:pt>
              </c:numCache>
            </c:numRef>
          </c:val>
        </c:ser>
        <c:dLbls>
          <c:showLegendKey val="0"/>
          <c:showVal val="0"/>
          <c:showCatName val="0"/>
          <c:showSerName val="0"/>
          <c:showPercent val="0"/>
          <c:showBubbleSize val="0"/>
        </c:dLbls>
        <c:gapWidth val="180"/>
        <c:overlap val="-90"/>
        <c:axId val="115691520"/>
        <c:axId val="11569344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115691520"/>
        <c:axId val="115693440"/>
      </c:lineChart>
      <c:catAx>
        <c:axId val="115691520"/>
        <c:scaling>
          <c:orientation val="minMax"/>
        </c:scaling>
        <c:delete val="0"/>
        <c:axPos val="b"/>
        <c:numFmt formatCode="ge" sourceLinked="1"/>
        <c:majorTickMark val="none"/>
        <c:minorTickMark val="none"/>
        <c:tickLblPos val="none"/>
        <c:crossAx val="115693440"/>
        <c:crosses val="autoZero"/>
        <c:auto val="0"/>
        <c:lblAlgn val="ctr"/>
        <c:lblOffset val="100"/>
        <c:noMultiLvlLbl val="1"/>
      </c:catAx>
      <c:valAx>
        <c:axId val="11569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691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251.4</c:v>
                </c:pt>
                <c:pt idx="1">
                  <c:v>147.5</c:v>
                </c:pt>
                <c:pt idx="2">
                  <c:v>104.3</c:v>
                </c:pt>
                <c:pt idx="3">
                  <c:v>54.7</c:v>
                </c:pt>
                <c:pt idx="4">
                  <c:v>263.10000000000002</c:v>
                </c:pt>
              </c:numCache>
            </c:numRef>
          </c:val>
        </c:ser>
        <c:dLbls>
          <c:showLegendKey val="0"/>
          <c:showVal val="0"/>
          <c:showCatName val="0"/>
          <c:showSerName val="0"/>
          <c:showPercent val="0"/>
          <c:showBubbleSize val="0"/>
        </c:dLbls>
        <c:gapWidth val="180"/>
        <c:overlap val="-90"/>
        <c:axId val="115804416"/>
        <c:axId val="11581478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115804416"/>
        <c:axId val="115814784"/>
      </c:lineChart>
      <c:catAx>
        <c:axId val="115804416"/>
        <c:scaling>
          <c:orientation val="minMax"/>
        </c:scaling>
        <c:delete val="0"/>
        <c:axPos val="b"/>
        <c:numFmt formatCode="ge" sourceLinked="1"/>
        <c:majorTickMark val="none"/>
        <c:minorTickMark val="none"/>
        <c:tickLblPos val="none"/>
        <c:crossAx val="115814784"/>
        <c:crosses val="autoZero"/>
        <c:auto val="0"/>
        <c:lblAlgn val="ctr"/>
        <c:lblOffset val="100"/>
        <c:noMultiLvlLbl val="1"/>
      </c:catAx>
      <c:valAx>
        <c:axId val="11581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80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5827072"/>
        <c:axId val="11582899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27072"/>
        <c:axId val="115828992"/>
      </c:lineChart>
      <c:catAx>
        <c:axId val="115827072"/>
        <c:scaling>
          <c:orientation val="minMax"/>
        </c:scaling>
        <c:delete val="0"/>
        <c:axPos val="b"/>
        <c:numFmt formatCode="ge" sourceLinked="1"/>
        <c:majorTickMark val="none"/>
        <c:minorTickMark val="none"/>
        <c:tickLblPos val="none"/>
        <c:crossAx val="115828992"/>
        <c:crosses val="autoZero"/>
        <c:auto val="0"/>
        <c:lblAlgn val="ctr"/>
        <c:lblOffset val="100"/>
        <c:noMultiLvlLbl val="1"/>
      </c:catAx>
      <c:valAx>
        <c:axId val="11582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58270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64525"/>
          <a:ext cx="578333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554020" y="7264525"/>
          <a:ext cx="5792409"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618270" y="7264525"/>
          <a:ext cx="578333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677531" y="7264525"/>
          <a:ext cx="5801933"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768995" y="7264525"/>
          <a:ext cx="579286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88750"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213011"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356884"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2013045"/>
          <a:ext cx="5781515" cy="268761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4838796"/>
          <a:ext cx="5781515" cy="26674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7661659"/>
          <a:ext cx="5781515" cy="26674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0467205"/>
          <a:ext cx="5781515" cy="26674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3255433"/>
          <a:ext cx="5781515" cy="26674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92343" y="12013045"/>
          <a:ext cx="5287227" cy="268761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92343" y="14838796"/>
          <a:ext cx="5287227" cy="26674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92343" y="17661659"/>
          <a:ext cx="5287227" cy="26674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92343" y="20467205"/>
          <a:ext cx="5287227" cy="26674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92343" y="23255433"/>
          <a:ext cx="5287227" cy="26674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759297" y="12013045"/>
          <a:ext cx="5287227" cy="268761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759297" y="14838796"/>
          <a:ext cx="5287227" cy="26674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759297" y="17661659"/>
          <a:ext cx="5287227" cy="26674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759297" y="20467205"/>
          <a:ext cx="5287227" cy="26674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759297" y="23255433"/>
          <a:ext cx="5287227" cy="26674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456979" y="12013045"/>
          <a:ext cx="5287228" cy="268761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456979" y="14838796"/>
          <a:ext cx="5287228" cy="26674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456979" y="17661659"/>
          <a:ext cx="5287228" cy="26674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456979" y="20467205"/>
          <a:ext cx="5287228" cy="26674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456979" y="23255433"/>
          <a:ext cx="5287228" cy="26674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5137344" y="12013045"/>
          <a:ext cx="5287227" cy="268761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5137344" y="14838796"/>
          <a:ext cx="5287227" cy="26674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5137344" y="17661659"/>
          <a:ext cx="5287227" cy="26674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5137344" y="20467205"/>
          <a:ext cx="5287227" cy="26674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5137344" y="23255433"/>
          <a:ext cx="5287227" cy="26674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9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9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9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9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9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942"/>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943"/>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944"/>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945"/>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946"/>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947"/>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948"/>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949"/>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950"/>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951"/>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1952"/>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1953"/>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1954"/>
                </a:ext>
              </a:extLst>
            </xdr:cNvPicPr>
          </xdr:nvPicPr>
          <xdr:blipFill>
            <a:blip xmlns:r="http://schemas.openxmlformats.org/officeDocument/2006/relationships" r:embed="rId42"/>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1955"/>
                </a:ext>
              </a:extLst>
            </xdr:cNvPicPr>
          </xdr:nvPicPr>
          <xdr:blipFill>
            <a:blip xmlns:r="http://schemas.openxmlformats.org/officeDocument/2006/relationships" r:embed="rId42"/>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1956"/>
                </a:ext>
              </a:extLst>
            </xdr:cNvPicPr>
          </xdr:nvPicPr>
          <xdr:blipFill>
            <a:blip xmlns:r="http://schemas.openxmlformats.org/officeDocument/2006/relationships" r:embed="rId42"/>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1957"/>
                </a:ext>
              </a:extLst>
            </xdr:cNvPicPr>
          </xdr:nvPicPr>
          <xdr:blipFill>
            <a:blip xmlns:r="http://schemas.openxmlformats.org/officeDocument/2006/relationships" r:embed="rId43"/>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1958"/>
                </a:ext>
              </a:extLst>
            </xdr:cNvPicPr>
          </xdr:nvPicPr>
          <xdr:blipFill>
            <a:blip xmlns:r="http://schemas.openxmlformats.org/officeDocument/2006/relationships" r:embed="rId44"/>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1959"/>
                </a:ext>
              </a:extLst>
            </xdr:cNvPicPr>
          </xdr:nvPicPr>
          <xdr:blipFill>
            <a:blip xmlns:r="http://schemas.openxmlformats.org/officeDocument/2006/relationships" r:embed="rId45"/>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1960"/>
                </a:ext>
              </a:extLst>
            </xdr:cNvPicPr>
          </xdr:nvPicPr>
          <xdr:blipFill>
            <a:blip xmlns:r="http://schemas.openxmlformats.org/officeDocument/2006/relationships" r:embed="rId42"/>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1961"/>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1962"/>
                </a:ext>
              </a:extLst>
            </xdr:cNvPicPr>
          </xdr:nvPicPr>
          <xdr:blipFill>
            <a:blip xmlns:r="http://schemas.openxmlformats.org/officeDocument/2006/relationships" r:embed="rId47"/>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1963"/>
                </a:ext>
              </a:extLst>
            </xdr:cNvPicPr>
          </xdr:nvPicPr>
          <xdr:blipFill>
            <a:blip xmlns:r="http://schemas.openxmlformats.org/officeDocument/2006/relationships" r:embed="rId47"/>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1964"/>
                </a:ext>
              </a:extLst>
            </xdr:cNvPicPr>
          </xdr:nvPicPr>
          <xdr:blipFill>
            <a:blip xmlns:r="http://schemas.openxmlformats.org/officeDocument/2006/relationships" r:embed="rId47"/>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1965"/>
                </a:ext>
              </a:extLst>
            </xdr:cNvPicPr>
          </xdr:nvPicPr>
          <xdr:blipFill>
            <a:blip xmlns:r="http://schemas.openxmlformats.org/officeDocument/2006/relationships" r:embed="rId47"/>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1966"/>
                </a:ext>
              </a:extLst>
            </xdr:cNvPicPr>
          </xdr:nvPicPr>
          <xdr:blipFill>
            <a:blip xmlns:r="http://schemas.openxmlformats.org/officeDocument/2006/relationships" r:embed="rId47"/>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1967"/>
                </a:ext>
              </a:extLst>
            </xdr:cNvPicPr>
          </xdr:nvPicPr>
          <xdr:blipFill>
            <a:blip xmlns:r="http://schemas.openxmlformats.org/officeDocument/2006/relationships" r:embed="rId48"/>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1968"/>
                </a:ext>
              </a:extLst>
            </xdr:cNvPicPr>
          </xdr:nvPicPr>
          <xdr:blipFill>
            <a:blip xmlns:r="http://schemas.openxmlformats.org/officeDocument/2006/relationships" r:embed="rId48"/>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1969"/>
                </a:ext>
              </a:extLst>
            </xdr:cNvPicPr>
          </xdr:nvPicPr>
          <xdr:blipFill>
            <a:blip xmlns:r="http://schemas.openxmlformats.org/officeDocument/2006/relationships" r:embed="rId48"/>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1970"/>
                </a:ext>
              </a:extLst>
            </xdr:cNvPicPr>
          </xdr:nvPicPr>
          <xdr:blipFill>
            <a:blip xmlns:r="http://schemas.openxmlformats.org/officeDocument/2006/relationships" r:embed="rId48"/>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1971"/>
                </a:ext>
              </a:extLst>
            </xdr:cNvPicPr>
          </xdr:nvPicPr>
          <xdr:blipFill>
            <a:blip xmlns:r="http://schemas.openxmlformats.org/officeDocument/2006/relationships" r:embed="rId48"/>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1972"/>
                </a:ext>
              </a:extLst>
            </xdr:cNvPicPr>
          </xdr:nvPicPr>
          <xdr:blipFill>
            <a:blip xmlns:r="http://schemas.openxmlformats.org/officeDocument/2006/relationships" r:embed="rId48"/>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1973"/>
                </a:ext>
              </a:extLst>
            </xdr:cNvPicPr>
          </xdr:nvPicPr>
          <xdr:blipFill>
            <a:blip xmlns:r="http://schemas.openxmlformats.org/officeDocument/2006/relationships" r:embed="rId48"/>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1974"/>
                </a:ext>
              </a:extLst>
            </xdr:cNvPicPr>
          </xdr:nvPicPr>
          <xdr:blipFill>
            <a:blip xmlns:r="http://schemas.openxmlformats.org/officeDocument/2006/relationships" r:embed="rId48"/>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1975"/>
                </a:ext>
              </a:extLst>
            </xdr:cNvPicPr>
          </xdr:nvPicPr>
          <xdr:blipFill>
            <a:blip xmlns:r="http://schemas.openxmlformats.org/officeDocument/2006/relationships" r:embed="rId48"/>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1976"/>
                </a:ext>
              </a:extLst>
            </xdr:cNvPicPr>
          </xdr:nvPicPr>
          <xdr:blipFill>
            <a:blip xmlns:r="http://schemas.openxmlformats.org/officeDocument/2006/relationships" r:embed="rId48"/>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1977"/>
                </a:ext>
              </a:extLst>
            </xdr:cNvPicPr>
          </xdr:nvPicPr>
          <xdr:blipFill>
            <a:blip xmlns:r="http://schemas.openxmlformats.org/officeDocument/2006/relationships" r:embed="rId48"/>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1978"/>
                </a:ext>
              </a:extLst>
            </xdr:cNvPicPr>
          </xdr:nvPicPr>
          <xdr:blipFill>
            <a:blip xmlns:r="http://schemas.openxmlformats.org/officeDocument/2006/relationships" r:embed="rId48"/>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48"/>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48"/>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48"/>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48"/>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1983"/>
                </a:ext>
              </a:extLst>
            </xdr:cNvPicPr>
          </xdr:nvPicPr>
          <xdr:blipFill>
            <a:blip xmlns:r="http://schemas.openxmlformats.org/officeDocument/2006/relationships" r:embed="rId49"/>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1984"/>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30" zoomScaleNormal="30" workbookViewId="0">
      <selection activeCell="AK97" sqref="AK97:AQ9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石川県　内灘町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法非適用</v>
      </c>
      <c r="C3" s="169"/>
      <c r="D3" s="169"/>
      <c r="E3" s="169"/>
      <c r="F3" s="169" t="str">
        <f>データ!J6</f>
        <v>電気事業</v>
      </c>
      <c r="G3" s="169"/>
      <c r="H3" s="169"/>
      <c r="I3" s="169"/>
      <c r="J3" s="170" t="str">
        <f>データ!K6</f>
        <v>該当数値なし</v>
      </c>
      <c r="K3" s="170"/>
      <c r="L3" s="170"/>
      <c r="M3" s="170"/>
      <c r="N3" s="171" t="str">
        <f>データ!L6</f>
        <v>-</v>
      </c>
      <c r="O3" s="171"/>
      <c r="P3" s="171"/>
      <c r="Q3" s="172"/>
      <c r="R3" s="1"/>
      <c r="S3" s="173" t="s">
        <v>8</v>
      </c>
      <c r="T3" s="174"/>
      <c r="U3" s="174"/>
      <c r="V3" s="174"/>
      <c r="W3" s="174"/>
      <c r="X3" s="174"/>
      <c r="Y3" s="174"/>
      <c r="Z3" s="174"/>
      <c r="AA3" s="174"/>
      <c r="AB3" s="174"/>
      <c r="AC3" s="174"/>
      <c r="AD3" s="174"/>
      <c r="AE3" s="174"/>
      <c r="AF3" s="174"/>
      <c r="AG3" s="174"/>
      <c r="AH3" s="175"/>
      <c r="AI3" s="1"/>
      <c r="AJ3" s="1"/>
      <c r="AK3" s="108" t="s">
        <v>171</v>
      </c>
      <c r="AL3" s="109"/>
      <c r="AM3" s="109"/>
      <c r="AN3" s="109"/>
      <c r="AO3" s="109"/>
      <c r="AP3" s="109"/>
      <c r="AQ3" s="110"/>
    </row>
    <row r="4" spans="1:43" ht="23.1" customHeight="1">
      <c r="A4" s="1"/>
      <c r="B4" s="162" t="s">
        <v>9</v>
      </c>
      <c r="C4" s="150"/>
      <c r="D4" s="150"/>
      <c r="E4" s="150"/>
      <c r="F4" s="150" t="s">
        <v>10</v>
      </c>
      <c r="G4" s="150"/>
      <c r="H4" s="150"/>
      <c r="I4" s="150"/>
      <c r="J4" s="150" t="s">
        <v>11</v>
      </c>
      <c r="K4" s="150"/>
      <c r="L4" s="150"/>
      <c r="M4" s="150"/>
      <c r="N4" s="150" t="s">
        <v>12</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c r="A5" s="1"/>
      <c r="B5" s="182" t="str">
        <f>データ!M6</f>
        <v>-</v>
      </c>
      <c r="C5" s="183"/>
      <c r="D5" s="183"/>
      <c r="E5" s="183"/>
      <c r="F5" s="148">
        <f>データ!N6</f>
        <v>1</v>
      </c>
      <c r="G5" s="183"/>
      <c r="H5" s="183"/>
      <c r="I5" s="184"/>
      <c r="J5" s="185" t="str">
        <f>データ!O6</f>
        <v>-</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c r="A6" s="1"/>
      <c r="B6" s="162" t="s">
        <v>13</v>
      </c>
      <c r="C6" s="150"/>
      <c r="D6" s="150"/>
      <c r="E6" s="150"/>
      <c r="F6" s="150" t="s">
        <v>14</v>
      </c>
      <c r="G6" s="150"/>
      <c r="H6" s="150"/>
      <c r="I6" s="150"/>
      <c r="J6" s="150" t="s">
        <v>15</v>
      </c>
      <c r="K6" s="150"/>
      <c r="L6" s="150"/>
      <c r="M6" s="150"/>
      <c r="N6" s="150" t="s">
        <v>16</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c r="A7" s="1"/>
      <c r="B7" s="163" t="s">
        <v>125</v>
      </c>
      <c r="C7" s="164"/>
      <c r="D7" s="164"/>
      <c r="E7" s="164"/>
      <c r="F7" s="165" t="s">
        <v>125</v>
      </c>
      <c r="G7" s="165"/>
      <c r="H7" s="165"/>
      <c r="I7" s="165"/>
      <c r="J7" s="166" t="str">
        <f>データ!S6</f>
        <v>無</v>
      </c>
      <c r="K7" s="166"/>
      <c r="L7" s="166"/>
      <c r="M7" s="166"/>
      <c r="N7" s="165" t="s">
        <v>127</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c r="A8" s="1"/>
      <c r="B8" s="143" t="s">
        <v>17</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c r="A12" s="1"/>
      <c r="B12" s="162" t="s">
        <v>21</v>
      </c>
      <c r="C12" s="150"/>
      <c r="D12" s="150"/>
      <c r="E12" s="150"/>
      <c r="F12" s="146" t="str">
        <f>データ!V6</f>
        <v>-</v>
      </c>
      <c r="G12" s="147"/>
      <c r="H12" s="146" t="str">
        <f>データ!W6</f>
        <v>-</v>
      </c>
      <c r="I12" s="147"/>
      <c r="J12" s="146" t="str">
        <f>データ!X6</f>
        <v>-</v>
      </c>
      <c r="K12" s="147"/>
      <c r="L12" s="146" t="str">
        <f>データ!Y6</f>
        <v>-</v>
      </c>
      <c r="M12" s="147"/>
      <c r="N12" s="148" t="str">
        <f>データ!Z6</f>
        <v>-</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c r="A14" s="1"/>
      <c r="B14" s="143" t="s">
        <v>23</v>
      </c>
      <c r="C14" s="144"/>
      <c r="D14" s="144"/>
      <c r="E14" s="145"/>
      <c r="F14" s="146">
        <f>データ!AF6</f>
        <v>2608</v>
      </c>
      <c r="G14" s="147"/>
      <c r="H14" s="146">
        <f>データ!AG6</f>
        <v>2531</v>
      </c>
      <c r="I14" s="147"/>
      <c r="J14" s="146">
        <f>データ!AH6</f>
        <v>1843</v>
      </c>
      <c r="K14" s="147"/>
      <c r="L14" s="146">
        <f>データ!AI6</f>
        <v>1717</v>
      </c>
      <c r="M14" s="147"/>
      <c r="N14" s="148">
        <f>データ!AJ6</f>
        <v>1124</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c r="A15" s="1"/>
      <c r="B15" s="136" t="s">
        <v>24</v>
      </c>
      <c r="C15" s="137"/>
      <c r="D15" s="137"/>
      <c r="E15" s="138"/>
      <c r="F15" s="139" t="str">
        <f>データ!AK6</f>
        <v>-</v>
      </c>
      <c r="G15" s="139"/>
      <c r="H15" s="139" t="str">
        <f>データ!AL6</f>
        <v>-</v>
      </c>
      <c r="I15" s="139"/>
      <c r="J15" s="139" t="str">
        <f>データ!AM6</f>
        <v>-</v>
      </c>
      <c r="K15" s="139"/>
      <c r="L15" s="139" t="str">
        <f>データ!AN6</f>
        <v>-</v>
      </c>
      <c r="M15" s="139"/>
      <c r="N15" s="140" t="str">
        <f>データ!AO6</f>
        <v>-</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c r="A16" s="1"/>
      <c r="B16" s="129" t="s">
        <v>25</v>
      </c>
      <c r="C16" s="130"/>
      <c r="D16" s="130"/>
      <c r="E16" s="131"/>
      <c r="F16" s="142">
        <f>データ!AP6</f>
        <v>2608</v>
      </c>
      <c r="G16" s="142"/>
      <c r="H16" s="142">
        <f>データ!AQ6</f>
        <v>2531</v>
      </c>
      <c r="I16" s="142"/>
      <c r="J16" s="142">
        <f>データ!AR6</f>
        <v>1843</v>
      </c>
      <c r="K16" s="142"/>
      <c r="L16" s="142">
        <f>データ!AS6</f>
        <v>1717</v>
      </c>
      <c r="M16" s="142"/>
      <c r="N16" s="134">
        <f>データ!AT6</f>
        <v>1124</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c r="A18" s="1"/>
      <c r="B18" s="125"/>
      <c r="C18" s="126"/>
      <c r="D18" s="126"/>
      <c r="E18" s="126"/>
      <c r="F18" s="127" t="s">
        <v>26</v>
      </c>
      <c r="G18" s="127"/>
      <c r="H18" s="127"/>
      <c r="I18" s="127" t="s">
        <v>27</v>
      </c>
      <c r="J18" s="127"/>
      <c r="K18" s="127"/>
      <c r="L18" s="127" t="s">
        <v>25</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c r="A19" s="1"/>
      <c r="B19" s="129" t="s">
        <v>28</v>
      </c>
      <c r="C19" s="130"/>
      <c r="D19" s="130"/>
      <c r="E19" s="131"/>
      <c r="F19" s="132" t="str">
        <f>データ!AU6</f>
        <v>-</v>
      </c>
      <c r="G19" s="132"/>
      <c r="H19" s="132"/>
      <c r="I19" s="132">
        <f>データ!AV6</f>
        <v>20941</v>
      </c>
      <c r="J19" s="132"/>
      <c r="K19" s="132"/>
      <c r="L19" s="132">
        <f>データ!AW6</f>
        <v>20941</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173</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172</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173657</v>
      </c>
      <c r="D6" s="64" t="str">
        <f t="shared" si="6"/>
        <v>47</v>
      </c>
      <c r="E6" s="64" t="str">
        <f t="shared" si="6"/>
        <v>04</v>
      </c>
      <c r="F6" s="64" t="str">
        <f t="shared" si="6"/>
        <v>0</v>
      </c>
      <c r="G6" s="64" t="str">
        <f t="shared" si="6"/>
        <v>000</v>
      </c>
      <c r="H6" s="64" t="str">
        <f t="shared" si="6"/>
        <v>石川県　内灘町</v>
      </c>
      <c r="I6" s="64" t="str">
        <f t="shared" si="6"/>
        <v>法非適用</v>
      </c>
      <c r="J6" s="64" t="str">
        <f t="shared" si="6"/>
        <v>電気事業</v>
      </c>
      <c r="K6" s="65" t="str">
        <f t="shared" si="6"/>
        <v>該当数値なし</v>
      </c>
      <c r="L6" s="66" t="str">
        <f t="shared" si="6"/>
        <v>-</v>
      </c>
      <c r="M6" s="66" t="str">
        <f t="shared" si="6"/>
        <v>-</v>
      </c>
      <c r="N6" s="66">
        <f t="shared" si="6"/>
        <v>1</v>
      </c>
      <c r="O6" s="66" t="str">
        <f t="shared" si="6"/>
        <v>-</v>
      </c>
      <c r="P6" s="66" t="str">
        <f t="shared" si="6"/>
        <v>-</v>
      </c>
      <c r="Q6" s="67" t="str">
        <f>Q7</f>
        <v>平成36年3月31日　内灘町風力発電所</v>
      </c>
      <c r="R6" s="68" t="str">
        <f t="shared" si="6"/>
        <v>平成36年3月31日　内灘町風力発電所</v>
      </c>
      <c r="S6" s="64" t="str">
        <f t="shared" si="6"/>
        <v>無</v>
      </c>
      <c r="T6" s="68" t="str">
        <f t="shared" si="6"/>
        <v>北陸電力株式会社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f t="shared" si="6"/>
        <v>2608</v>
      </c>
      <c r="AG6" s="66">
        <f t="shared" si="6"/>
        <v>2531</v>
      </c>
      <c r="AH6" s="66">
        <f t="shared" si="6"/>
        <v>1843</v>
      </c>
      <c r="AI6" s="66">
        <f t="shared" si="6"/>
        <v>1717</v>
      </c>
      <c r="AJ6" s="66">
        <f t="shared" si="6"/>
        <v>1124</v>
      </c>
      <c r="AK6" s="66" t="str">
        <f t="shared" si="6"/>
        <v>-</v>
      </c>
      <c r="AL6" s="66" t="str">
        <f t="shared" si="6"/>
        <v>-</v>
      </c>
      <c r="AM6" s="66" t="str">
        <f t="shared" si="6"/>
        <v>-</v>
      </c>
      <c r="AN6" s="66" t="str">
        <f t="shared" si="6"/>
        <v>-</v>
      </c>
      <c r="AO6" s="66" t="str">
        <f t="shared" si="6"/>
        <v>-</v>
      </c>
      <c r="AP6" s="66">
        <f t="shared" si="6"/>
        <v>2608</v>
      </c>
      <c r="AQ6" s="66">
        <f t="shared" si="6"/>
        <v>2531</v>
      </c>
      <c r="AR6" s="66">
        <f t="shared" si="6"/>
        <v>1843</v>
      </c>
      <c r="AS6" s="66">
        <f t="shared" si="6"/>
        <v>1717</v>
      </c>
      <c r="AT6" s="66">
        <f t="shared" si="6"/>
        <v>1124</v>
      </c>
      <c r="AU6" s="66" t="str">
        <f t="shared" si="6"/>
        <v>-</v>
      </c>
      <c r="AV6" s="66">
        <f t="shared" si="6"/>
        <v>20941</v>
      </c>
      <c r="AW6" s="66">
        <f t="shared" si="6"/>
        <v>20941</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t="s">
        <v>124</v>
      </c>
      <c r="M7" s="76" t="s">
        <v>124</v>
      </c>
      <c r="N7" s="77">
        <v>1</v>
      </c>
      <c r="O7" s="77" t="s">
        <v>124</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v>2608</v>
      </c>
      <c r="AG7" s="77">
        <v>2531</v>
      </c>
      <c r="AH7" s="77">
        <v>1843</v>
      </c>
      <c r="AI7" s="77">
        <v>1717</v>
      </c>
      <c r="AJ7" s="77">
        <v>1124</v>
      </c>
      <c r="AK7" s="77" t="s">
        <v>124</v>
      </c>
      <c r="AL7" s="77" t="s">
        <v>124</v>
      </c>
      <c r="AM7" s="77" t="s">
        <v>124</v>
      </c>
      <c r="AN7" s="77" t="s">
        <v>124</v>
      </c>
      <c r="AO7" s="77" t="s">
        <v>124</v>
      </c>
      <c r="AP7" s="77">
        <v>2608</v>
      </c>
      <c r="AQ7" s="77">
        <v>2531</v>
      </c>
      <c r="AR7" s="77">
        <v>1843</v>
      </c>
      <c r="AS7" s="77">
        <v>1717</v>
      </c>
      <c r="AT7" s="77">
        <v>1124</v>
      </c>
      <c r="AU7" s="77" t="s">
        <v>124</v>
      </c>
      <c r="AV7" s="77">
        <v>20941</v>
      </c>
      <c r="AW7" s="77">
        <v>20941</v>
      </c>
      <c r="AX7" s="80">
        <v>100</v>
      </c>
      <c r="AY7" s="80">
        <v>120.2</v>
      </c>
      <c r="AZ7" s="80">
        <v>112.6</v>
      </c>
      <c r="BA7" s="80">
        <v>100</v>
      </c>
      <c r="BB7" s="80">
        <v>100</v>
      </c>
      <c r="BC7" s="80">
        <v>138.19999999999999</v>
      </c>
      <c r="BD7" s="80">
        <v>180.2</v>
      </c>
      <c r="BE7" s="80">
        <v>164.5</v>
      </c>
      <c r="BF7" s="80">
        <v>124.7</v>
      </c>
      <c r="BG7" s="80">
        <v>118.8</v>
      </c>
      <c r="BH7" s="80">
        <v>100</v>
      </c>
      <c r="BI7" s="80">
        <v>53.1</v>
      </c>
      <c r="BJ7" s="80">
        <v>303.2</v>
      </c>
      <c r="BK7" s="80">
        <v>278.60000000000002</v>
      </c>
      <c r="BL7" s="80">
        <v>100.1</v>
      </c>
      <c r="BM7" s="80">
        <v>172.8</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28918.799999999999</v>
      </c>
      <c r="CF7" s="80">
        <v>12622.5</v>
      </c>
      <c r="CG7" s="80">
        <v>17555.8</v>
      </c>
      <c r="CH7" s="80">
        <v>31587.5</v>
      </c>
      <c r="CI7" s="80">
        <v>28979.200000000001</v>
      </c>
      <c r="CJ7" s="80">
        <v>7500.6</v>
      </c>
      <c r="CK7" s="80">
        <v>7095.7</v>
      </c>
      <c r="CL7" s="80">
        <v>11717.4</v>
      </c>
      <c r="CM7" s="80">
        <v>17642.5</v>
      </c>
      <c r="CN7" s="80">
        <v>18815.8</v>
      </c>
      <c r="CO7" s="77">
        <v>1964</v>
      </c>
      <c r="CP7" s="77">
        <v>25265</v>
      </c>
      <c r="CQ7" s="77">
        <v>22945</v>
      </c>
      <c r="CR7" s="77">
        <v>10373</v>
      </c>
      <c r="CS7" s="77">
        <v>10318</v>
      </c>
      <c r="CT7" s="77">
        <v>95057</v>
      </c>
      <c r="CU7" s="77">
        <v>120361</v>
      </c>
      <c r="CV7" s="77">
        <v>108538</v>
      </c>
      <c r="CW7" s="77">
        <v>58539</v>
      </c>
      <c r="CX7" s="77">
        <v>37685</v>
      </c>
      <c r="CY7" s="77">
        <v>1500</v>
      </c>
      <c r="CZ7" s="80">
        <v>19.8</v>
      </c>
      <c r="DA7" s="80">
        <v>19.3</v>
      </c>
      <c r="DB7" s="80">
        <v>14</v>
      </c>
      <c r="DC7" s="80">
        <v>13.1</v>
      </c>
      <c r="DD7" s="80">
        <v>8.5</v>
      </c>
      <c r="DE7" s="80">
        <v>40.200000000000003</v>
      </c>
      <c r="DF7" s="80">
        <v>42.7</v>
      </c>
      <c r="DG7" s="80">
        <v>38.5</v>
      </c>
      <c r="DH7" s="80">
        <v>37.700000000000003</v>
      </c>
      <c r="DI7" s="80">
        <v>33.9</v>
      </c>
      <c r="DJ7" s="80">
        <v>84.2</v>
      </c>
      <c r="DK7" s="80">
        <v>21.9</v>
      </c>
      <c r="DL7" s="80">
        <v>15</v>
      </c>
      <c r="DM7" s="80">
        <v>4.0999999999999996</v>
      </c>
      <c r="DN7" s="80">
        <v>7.9</v>
      </c>
      <c r="DO7" s="80">
        <v>41.4</v>
      </c>
      <c r="DP7" s="80">
        <v>23.7</v>
      </c>
      <c r="DQ7" s="80">
        <v>21.6</v>
      </c>
      <c r="DR7" s="80">
        <v>13.7</v>
      </c>
      <c r="DS7" s="80">
        <v>16.3</v>
      </c>
      <c r="DT7" s="80">
        <v>251.4</v>
      </c>
      <c r="DU7" s="80">
        <v>147.5</v>
      </c>
      <c r="DV7" s="80">
        <v>104.3</v>
      </c>
      <c r="DW7" s="80">
        <v>54.7</v>
      </c>
      <c r="DX7" s="80">
        <v>263.10000000000002</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55.9</v>
      </c>
      <c r="EP7" s="80">
        <v>100</v>
      </c>
      <c r="EQ7" s="80">
        <v>100</v>
      </c>
      <c r="ER7" s="80">
        <v>100</v>
      </c>
      <c r="ES7" s="80" t="s">
        <v>124</v>
      </c>
      <c r="ET7" s="80">
        <v>22.1</v>
      </c>
      <c r="EU7" s="80">
        <v>55.5</v>
      </c>
      <c r="EV7" s="80">
        <v>70.2</v>
      </c>
      <c r="EW7" s="80">
        <v>72.7</v>
      </c>
      <c r="EX7" s="77" t="s">
        <v>124</v>
      </c>
      <c r="EY7" s="80" t="s">
        <v>124</v>
      </c>
      <c r="EZ7" s="80" t="s">
        <v>124</v>
      </c>
      <c r="FA7" s="80" t="s">
        <v>124</v>
      </c>
      <c r="FB7" s="80" t="s">
        <v>124</v>
      </c>
      <c r="FC7" s="80" t="s">
        <v>124</v>
      </c>
      <c r="FD7" s="80">
        <v>55.8</v>
      </c>
      <c r="FE7" s="80">
        <v>67.5</v>
      </c>
      <c r="FF7" s="80">
        <v>64</v>
      </c>
      <c r="FG7" s="80">
        <v>56.1</v>
      </c>
      <c r="FH7" s="80">
        <v>61.8</v>
      </c>
      <c r="FI7" s="80" t="s">
        <v>124</v>
      </c>
      <c r="FJ7" s="80" t="s">
        <v>124</v>
      </c>
      <c r="FK7" s="80" t="s">
        <v>124</v>
      </c>
      <c r="FL7" s="80" t="s">
        <v>124</v>
      </c>
      <c r="FM7" s="80" t="s">
        <v>124</v>
      </c>
      <c r="FN7" s="80">
        <v>61.2</v>
      </c>
      <c r="FO7" s="80">
        <v>29.2</v>
      </c>
      <c r="FP7" s="80">
        <v>22.1</v>
      </c>
      <c r="FQ7" s="80">
        <v>16.7</v>
      </c>
      <c r="FR7" s="80">
        <v>8.6999999999999993</v>
      </c>
      <c r="FS7" s="80" t="s">
        <v>124</v>
      </c>
      <c r="FT7" s="80" t="s">
        <v>124</v>
      </c>
      <c r="FU7" s="80" t="s">
        <v>124</v>
      </c>
      <c r="FV7" s="80" t="s">
        <v>124</v>
      </c>
      <c r="FW7" s="80" t="s">
        <v>124</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v>1500</v>
      </c>
      <c r="IW7" s="80">
        <v>19.8</v>
      </c>
      <c r="IX7" s="80">
        <v>19.3</v>
      </c>
      <c r="IY7" s="80">
        <v>14</v>
      </c>
      <c r="IZ7" s="80">
        <v>13.1</v>
      </c>
      <c r="JA7" s="80">
        <v>8.5</v>
      </c>
      <c r="JB7" s="80">
        <v>19.100000000000001</v>
      </c>
      <c r="JC7" s="80">
        <v>19.2</v>
      </c>
      <c r="JD7" s="80">
        <v>19.600000000000001</v>
      </c>
      <c r="JE7" s="80">
        <v>18.5</v>
      </c>
      <c r="JF7" s="80">
        <v>16.100000000000001</v>
      </c>
      <c r="JG7" s="80">
        <v>84.2</v>
      </c>
      <c r="JH7" s="80">
        <v>21.9</v>
      </c>
      <c r="JI7" s="80">
        <v>15</v>
      </c>
      <c r="JJ7" s="80">
        <v>4.0999999999999996</v>
      </c>
      <c r="JK7" s="80">
        <v>7.9</v>
      </c>
      <c r="JL7" s="80">
        <v>48.1</v>
      </c>
      <c r="JM7" s="80">
        <v>44.6</v>
      </c>
      <c r="JN7" s="80">
        <v>42.6</v>
      </c>
      <c r="JO7" s="80">
        <v>43.7</v>
      </c>
      <c r="JP7" s="80">
        <v>45.4</v>
      </c>
      <c r="JQ7" s="80">
        <v>251.4</v>
      </c>
      <c r="JR7" s="80">
        <v>147.5</v>
      </c>
      <c r="JS7" s="80">
        <v>104.3</v>
      </c>
      <c r="JT7" s="80">
        <v>54.7</v>
      </c>
      <c r="JU7" s="80">
        <v>263.10000000000002</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v>55.9</v>
      </c>
      <c r="KM7" s="80">
        <v>100</v>
      </c>
      <c r="KN7" s="80">
        <v>100</v>
      </c>
      <c r="KO7" s="80">
        <v>100</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t="s">
        <v>124</v>
      </c>
      <c r="MV7" s="80" t="s">
        <v>124</v>
      </c>
      <c r="MW7" s="80" t="s">
        <v>124</v>
      </c>
      <c r="MX7" s="80" t="s">
        <v>124</v>
      </c>
      <c r="MY7" s="80" t="s">
        <v>124</v>
      </c>
      <c r="MZ7" s="80" t="s">
        <v>124</v>
      </c>
      <c r="NA7" s="80" t="s">
        <v>124</v>
      </c>
      <c r="NB7" s="80">
        <v>1</v>
      </c>
      <c r="NC7" s="80">
        <v>1</v>
      </c>
      <c r="ND7" s="80">
        <v>1</v>
      </c>
      <c r="NE7" s="80">
        <v>1</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1</v>
      </c>
      <c r="IX8" s="84" t="s">
        <v>128</v>
      </c>
      <c r="IY8" s="82"/>
      <c r="IZ8" s="82"/>
      <c r="JA8" s="82"/>
      <c r="JB8" s="82"/>
      <c r="JC8" s="83"/>
      <c r="JD8" s="82"/>
      <c r="JE8" s="82"/>
      <c r="JF8" s="82" t="str">
        <f>JG4</f>
        <v>修繕費比率（％）</v>
      </c>
      <c r="JG8" s="82" t="b">
        <f>IF(SUM($N$7,$NB$7:$NE$7)=0,FALSE,TRUE)</f>
        <v>1</v>
      </c>
      <c r="JH8" s="84" t="s">
        <v>128</v>
      </c>
      <c r="JI8" s="82"/>
      <c r="JJ8" s="82"/>
      <c r="JK8" s="82"/>
      <c r="JL8" s="82"/>
      <c r="JM8" s="82"/>
      <c r="JN8" s="83"/>
      <c r="JO8" s="82"/>
      <c r="JP8" s="82" t="str">
        <f>JQ4</f>
        <v>企業債残高対料金収入比率（％）</v>
      </c>
      <c r="JQ8" s="82" t="b">
        <f>IF(SUM($N$7,$NB$7:$NE$7)=0,FALSE,TRUE)</f>
        <v>1</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1</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（最大出力合計1,500kW）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（最大出力合計1,500kW）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100</v>
      </c>
      <c r="AY11" s="92">
        <f>AY7</f>
        <v>120.2</v>
      </c>
      <c r="AZ11" s="92">
        <f>AZ7</f>
        <v>112.6</v>
      </c>
      <c r="BA11" s="92">
        <f>BA7</f>
        <v>100</v>
      </c>
      <c r="BB11" s="92">
        <f>BB7</f>
        <v>100</v>
      </c>
      <c r="BC11" s="81"/>
      <c r="BD11" s="81"/>
      <c r="BE11" s="81"/>
      <c r="BF11" s="81"/>
      <c r="BG11" s="81"/>
      <c r="BH11" s="91" t="s">
        <v>138</v>
      </c>
      <c r="BI11" s="92">
        <f>BI7</f>
        <v>53.1</v>
      </c>
      <c r="BJ11" s="92">
        <f>BJ7</f>
        <v>303.2</v>
      </c>
      <c r="BK11" s="92">
        <f>BK7</f>
        <v>278.60000000000002</v>
      </c>
      <c r="BL11" s="92">
        <f>BL7</f>
        <v>100.1</v>
      </c>
      <c r="BM11" s="92">
        <f>BM7</f>
        <v>172.8</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137</v>
      </c>
      <c r="CE11" s="92">
        <f>CE7</f>
        <v>28918.799999999999</v>
      </c>
      <c r="CF11" s="92">
        <f>CF7</f>
        <v>12622.5</v>
      </c>
      <c r="CG11" s="92">
        <f>CG7</f>
        <v>17555.8</v>
      </c>
      <c r="CH11" s="92">
        <f>CH7</f>
        <v>31587.5</v>
      </c>
      <c r="CI11" s="92">
        <f>CI7</f>
        <v>28979.200000000001</v>
      </c>
      <c r="CJ11" s="81"/>
      <c r="CK11" s="81"/>
      <c r="CL11" s="81"/>
      <c r="CM11" s="81"/>
      <c r="CN11" s="91" t="s">
        <v>137</v>
      </c>
      <c r="CO11" s="93">
        <f>CO7</f>
        <v>1964</v>
      </c>
      <c r="CP11" s="93">
        <f>CP7</f>
        <v>25265</v>
      </c>
      <c r="CQ11" s="93">
        <f>CQ7</f>
        <v>22945</v>
      </c>
      <c r="CR11" s="93">
        <f>CR7</f>
        <v>10373</v>
      </c>
      <c r="CS11" s="93">
        <f>CS7</f>
        <v>10318</v>
      </c>
      <c r="CT11" s="81"/>
      <c r="CU11" s="81"/>
      <c r="CV11" s="81"/>
      <c r="CW11" s="81"/>
      <c r="CX11" s="81"/>
      <c r="CY11" s="91" t="s">
        <v>137</v>
      </c>
      <c r="CZ11" s="92">
        <f>CZ7</f>
        <v>19.8</v>
      </c>
      <c r="DA11" s="92">
        <f>DA7</f>
        <v>19.3</v>
      </c>
      <c r="DB11" s="92">
        <f>DB7</f>
        <v>14</v>
      </c>
      <c r="DC11" s="92">
        <f>DC7</f>
        <v>13.1</v>
      </c>
      <c r="DD11" s="92">
        <f>DD7</f>
        <v>8.5</v>
      </c>
      <c r="DE11" s="81"/>
      <c r="DF11" s="81"/>
      <c r="DG11" s="81"/>
      <c r="DH11" s="81"/>
      <c r="DI11" s="91" t="s">
        <v>137</v>
      </c>
      <c r="DJ11" s="92">
        <f>DJ7</f>
        <v>84.2</v>
      </c>
      <c r="DK11" s="92">
        <f>DK7</f>
        <v>21.9</v>
      </c>
      <c r="DL11" s="92">
        <f>DL7</f>
        <v>15</v>
      </c>
      <c r="DM11" s="92">
        <f>DM7</f>
        <v>4.0999999999999996</v>
      </c>
      <c r="DN11" s="92">
        <f>DN7</f>
        <v>7.9</v>
      </c>
      <c r="DO11" s="81"/>
      <c r="DP11" s="81"/>
      <c r="DQ11" s="81"/>
      <c r="DR11" s="81"/>
      <c r="DS11" s="91" t="s">
        <v>137</v>
      </c>
      <c r="DT11" s="92">
        <f>DT7</f>
        <v>251.4</v>
      </c>
      <c r="DU11" s="92">
        <f>DU7</f>
        <v>147.5</v>
      </c>
      <c r="DV11" s="92">
        <f>DV7</f>
        <v>104.3</v>
      </c>
      <c r="DW11" s="92">
        <f>DW7</f>
        <v>54.7</v>
      </c>
      <c r="DX11" s="92">
        <f>DX7</f>
        <v>263.10000000000002</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f>EO7</f>
        <v>55.9</v>
      </c>
      <c r="EP11" s="92">
        <f>EP7</f>
        <v>100</v>
      </c>
      <c r="EQ11" s="92">
        <f>EQ7</f>
        <v>100</v>
      </c>
      <c r="ER11" s="92">
        <f>ER7</f>
        <v>100</v>
      </c>
      <c r="ES11" s="81"/>
      <c r="ET11" s="81"/>
      <c r="EU11" s="81"/>
      <c r="EV11" s="81"/>
      <c r="EW11" s="81"/>
      <c r="EX11" s="91" t="s">
        <v>137</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f>IW7</f>
        <v>19.8</v>
      </c>
      <c r="IX11" s="92">
        <f>IX7</f>
        <v>19.3</v>
      </c>
      <c r="IY11" s="92">
        <f>IY7</f>
        <v>14</v>
      </c>
      <c r="IZ11" s="92">
        <f>IZ7</f>
        <v>13.1</v>
      </c>
      <c r="JA11" s="92">
        <f>JA7</f>
        <v>8.5</v>
      </c>
      <c r="JB11" s="81"/>
      <c r="JC11" s="81"/>
      <c r="JD11" s="81"/>
      <c r="JE11" s="81"/>
      <c r="JF11" s="91" t="s">
        <v>137</v>
      </c>
      <c r="JG11" s="92">
        <f>JG7</f>
        <v>84.2</v>
      </c>
      <c r="JH11" s="92">
        <f>JH7</f>
        <v>21.9</v>
      </c>
      <c r="JI11" s="92">
        <f>JI7</f>
        <v>15</v>
      </c>
      <c r="JJ11" s="92">
        <f>JJ7</f>
        <v>4.0999999999999996</v>
      </c>
      <c r="JK11" s="92">
        <f>JK7</f>
        <v>7.9</v>
      </c>
      <c r="JL11" s="81"/>
      <c r="JM11" s="81"/>
      <c r="JN11" s="81"/>
      <c r="JO11" s="81"/>
      <c r="JP11" s="91" t="s">
        <v>137</v>
      </c>
      <c r="JQ11" s="92">
        <f>JQ7</f>
        <v>251.4</v>
      </c>
      <c r="JR11" s="92">
        <f>JR7</f>
        <v>147.5</v>
      </c>
      <c r="JS11" s="92">
        <f>JS7</f>
        <v>104.3</v>
      </c>
      <c r="JT11" s="92">
        <f>JT7</f>
        <v>54.7</v>
      </c>
      <c r="JU11" s="92">
        <f>JU7</f>
        <v>263.10000000000002</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139</v>
      </c>
      <c r="KK11" s="92" t="str">
        <f>KK7</f>
        <v>-</v>
      </c>
      <c r="KL11" s="92">
        <f>KL7</f>
        <v>55.9</v>
      </c>
      <c r="KM11" s="92">
        <f>KM7</f>
        <v>100</v>
      </c>
      <c r="KN11" s="92">
        <f>KN7</f>
        <v>100</v>
      </c>
      <c r="KO11" s="92">
        <f>KO7</f>
        <v>100</v>
      </c>
      <c r="KP11" s="81"/>
      <c r="KQ11" s="81"/>
      <c r="KR11" s="81"/>
      <c r="KS11" s="81"/>
      <c r="KT11" s="81"/>
      <c r="KU11" s="91" t="s">
        <v>138</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140</v>
      </c>
      <c r="AX12" s="92">
        <f>BC7</f>
        <v>138.19999999999999</v>
      </c>
      <c r="AY12" s="92">
        <f>BD7</f>
        <v>180.2</v>
      </c>
      <c r="AZ12" s="92">
        <f>BE7</f>
        <v>164.5</v>
      </c>
      <c r="BA12" s="92">
        <f>BF7</f>
        <v>124.7</v>
      </c>
      <c r="BB12" s="92">
        <f>BG7</f>
        <v>118.8</v>
      </c>
      <c r="BC12" s="81"/>
      <c r="BD12" s="81"/>
      <c r="BE12" s="81"/>
      <c r="BF12" s="81"/>
      <c r="BG12" s="81"/>
      <c r="BH12" s="91" t="s">
        <v>140</v>
      </c>
      <c r="BI12" s="92">
        <f>BN7</f>
        <v>245.2</v>
      </c>
      <c r="BJ12" s="92">
        <f>BO7</f>
        <v>296.2</v>
      </c>
      <c r="BK12" s="92">
        <f>BP7</f>
        <v>366.9</v>
      </c>
      <c r="BL12" s="92">
        <f>BQ7</f>
        <v>324.60000000000002</v>
      </c>
      <c r="BM12" s="92">
        <f>BR7</f>
        <v>255.4</v>
      </c>
      <c r="BN12" s="81"/>
      <c r="BO12" s="81"/>
      <c r="BP12" s="81"/>
      <c r="BQ12" s="81"/>
      <c r="BR12" s="81"/>
      <c r="BS12" s="91" t="s">
        <v>140</v>
      </c>
      <c r="BT12" s="92" t="str">
        <f>BY7</f>
        <v>-</v>
      </c>
      <c r="BU12" s="92" t="str">
        <f>BZ7</f>
        <v>-</v>
      </c>
      <c r="BV12" s="92" t="str">
        <f>CA7</f>
        <v>-</v>
      </c>
      <c r="BW12" s="92" t="str">
        <f>CB7</f>
        <v>-</v>
      </c>
      <c r="BX12" s="92" t="str">
        <f>CC7</f>
        <v>-</v>
      </c>
      <c r="BY12" s="81"/>
      <c r="BZ12" s="81"/>
      <c r="CA12" s="81"/>
      <c r="CB12" s="81"/>
      <c r="CC12" s="81"/>
      <c r="CD12" s="91" t="s">
        <v>140</v>
      </c>
      <c r="CE12" s="92">
        <f>CJ7</f>
        <v>7500.6</v>
      </c>
      <c r="CF12" s="92">
        <f>CK7</f>
        <v>7095.7</v>
      </c>
      <c r="CG12" s="92">
        <f>CL7</f>
        <v>11717.4</v>
      </c>
      <c r="CH12" s="92">
        <f>CM7</f>
        <v>17642.5</v>
      </c>
      <c r="CI12" s="92">
        <f>CN7</f>
        <v>18815.8</v>
      </c>
      <c r="CJ12" s="81"/>
      <c r="CK12" s="81"/>
      <c r="CL12" s="81"/>
      <c r="CM12" s="81"/>
      <c r="CN12" s="91" t="s">
        <v>140</v>
      </c>
      <c r="CO12" s="93">
        <f>CT7</f>
        <v>95057</v>
      </c>
      <c r="CP12" s="93">
        <f>CU7</f>
        <v>120361</v>
      </c>
      <c r="CQ12" s="93">
        <f>CV7</f>
        <v>108538</v>
      </c>
      <c r="CR12" s="93">
        <f>CW7</f>
        <v>58539</v>
      </c>
      <c r="CS12" s="93">
        <f>CX7</f>
        <v>37685</v>
      </c>
      <c r="CT12" s="81"/>
      <c r="CU12" s="81"/>
      <c r="CV12" s="81"/>
      <c r="CW12" s="81"/>
      <c r="CX12" s="81"/>
      <c r="CY12" s="91" t="s">
        <v>140</v>
      </c>
      <c r="CZ12" s="92">
        <f>DE7</f>
        <v>40.200000000000003</v>
      </c>
      <c r="DA12" s="92">
        <f>DF7</f>
        <v>42.7</v>
      </c>
      <c r="DB12" s="92">
        <f>DG7</f>
        <v>38.5</v>
      </c>
      <c r="DC12" s="92">
        <f>DH7</f>
        <v>37.700000000000003</v>
      </c>
      <c r="DD12" s="92">
        <f>DI7</f>
        <v>33.9</v>
      </c>
      <c r="DE12" s="81"/>
      <c r="DF12" s="81"/>
      <c r="DG12" s="81"/>
      <c r="DH12" s="81"/>
      <c r="DI12" s="91" t="s">
        <v>140</v>
      </c>
      <c r="DJ12" s="92">
        <f>DO7</f>
        <v>41.4</v>
      </c>
      <c r="DK12" s="92">
        <f>DP7</f>
        <v>23.7</v>
      </c>
      <c r="DL12" s="92">
        <f>DQ7</f>
        <v>21.6</v>
      </c>
      <c r="DM12" s="92">
        <f>DR7</f>
        <v>13.7</v>
      </c>
      <c r="DN12" s="92">
        <f>DS7</f>
        <v>16.3</v>
      </c>
      <c r="DO12" s="81"/>
      <c r="DP12" s="81"/>
      <c r="DQ12" s="81"/>
      <c r="DR12" s="81"/>
      <c r="DS12" s="91" t="s">
        <v>140</v>
      </c>
      <c r="DT12" s="92">
        <f>DY7</f>
        <v>184.7</v>
      </c>
      <c r="DU12" s="92">
        <f>DZ7</f>
        <v>126.1</v>
      </c>
      <c r="DV12" s="92">
        <f>EA7</f>
        <v>102.5</v>
      </c>
      <c r="DW12" s="92">
        <f>EB7</f>
        <v>99.7</v>
      </c>
      <c r="DX12" s="92">
        <f>EC7</f>
        <v>101.4</v>
      </c>
      <c r="DY12" s="81"/>
      <c r="DZ12" s="81"/>
      <c r="EA12" s="81"/>
      <c r="EB12" s="81"/>
      <c r="EC12" s="91" t="s">
        <v>140</v>
      </c>
      <c r="ED12" s="92" t="str">
        <f>EI7</f>
        <v>-</v>
      </c>
      <c r="EE12" s="92" t="str">
        <f>EJ7</f>
        <v>-</v>
      </c>
      <c r="EF12" s="92" t="str">
        <f>EK7</f>
        <v>-</v>
      </c>
      <c r="EG12" s="92" t="str">
        <f>EL7</f>
        <v>-</v>
      </c>
      <c r="EH12" s="92" t="str">
        <f>EM7</f>
        <v>-</v>
      </c>
      <c r="EI12" s="81"/>
      <c r="EJ12" s="81"/>
      <c r="EK12" s="81"/>
      <c r="EL12" s="81"/>
      <c r="EM12" s="91" t="s">
        <v>140</v>
      </c>
      <c r="EN12" s="92" t="str">
        <f>ES7</f>
        <v>-</v>
      </c>
      <c r="EO12" s="92">
        <f>ET7</f>
        <v>22.1</v>
      </c>
      <c r="EP12" s="92">
        <f>EU7</f>
        <v>55.5</v>
      </c>
      <c r="EQ12" s="92">
        <f>EV7</f>
        <v>70.2</v>
      </c>
      <c r="ER12" s="92">
        <f>EW7</f>
        <v>72.7</v>
      </c>
      <c r="ES12" s="81"/>
      <c r="ET12" s="81"/>
      <c r="EU12" s="81"/>
      <c r="EV12" s="81"/>
      <c r="EW12" s="81"/>
      <c r="EX12" s="91" t="s">
        <v>140</v>
      </c>
      <c r="EY12" s="92" t="str">
        <f>IF($EY$8,FD7,"-")</f>
        <v>-</v>
      </c>
      <c r="EZ12" s="92" t="str">
        <f>IF($EY$8,FE7,"-")</f>
        <v>-</v>
      </c>
      <c r="FA12" s="92" t="str">
        <f>IF($EY$8,FF7,"-")</f>
        <v>-</v>
      </c>
      <c r="FB12" s="92" t="str">
        <f>IF($EY$8,FG7,"-")</f>
        <v>-</v>
      </c>
      <c r="FC12" s="92" t="str">
        <f>IF($EY$8,FH7,"-")</f>
        <v>-</v>
      </c>
      <c r="FD12" s="81"/>
      <c r="FE12" s="81"/>
      <c r="FF12" s="81"/>
      <c r="FG12" s="81"/>
      <c r="FH12" s="91" t="s">
        <v>140</v>
      </c>
      <c r="FI12" s="92" t="str">
        <f>IF($FI$8,FN7,"-")</f>
        <v>-</v>
      </c>
      <c r="FJ12" s="92" t="str">
        <f>IF($FI$8,FO7,"-")</f>
        <v>-</v>
      </c>
      <c r="FK12" s="92" t="str">
        <f>IF($FI$8,FP7,"-")</f>
        <v>-</v>
      </c>
      <c r="FL12" s="92" t="str">
        <f>IF($FI$8,FQ7,"-")</f>
        <v>-</v>
      </c>
      <c r="FM12" s="92" t="str">
        <f>IF($FI$8,FR7,"-")</f>
        <v>-</v>
      </c>
      <c r="FN12" s="81"/>
      <c r="FO12" s="81"/>
      <c r="FP12" s="81"/>
      <c r="FQ12" s="81"/>
      <c r="FR12" s="91" t="s">
        <v>140</v>
      </c>
      <c r="FS12" s="92" t="str">
        <f>IF($FS$8,FX7,"-")</f>
        <v>-</v>
      </c>
      <c r="FT12" s="92" t="str">
        <f>IF($FS$8,FY7,"-")</f>
        <v>-</v>
      </c>
      <c r="FU12" s="92" t="str">
        <f>IF($FS$8,FZ7,"-")</f>
        <v>-</v>
      </c>
      <c r="FV12" s="92" t="str">
        <f>IF($FS$8,GA7,"-")</f>
        <v>-</v>
      </c>
      <c r="FW12" s="92" t="str">
        <f>IF($FS$8,GB7,"-")</f>
        <v>-</v>
      </c>
      <c r="FX12" s="81"/>
      <c r="FY12" s="81"/>
      <c r="FZ12" s="81"/>
      <c r="GA12" s="81"/>
      <c r="GB12" s="91" t="s">
        <v>140</v>
      </c>
      <c r="GC12" s="92" t="str">
        <f>IF($GC$8,GH7,"-")</f>
        <v>-</v>
      </c>
      <c r="GD12" s="92" t="str">
        <f>IF($GC$8,GI7,"-")</f>
        <v>-</v>
      </c>
      <c r="GE12" s="92" t="str">
        <f>IF($GC$8,GJ7,"-")</f>
        <v>-</v>
      </c>
      <c r="GF12" s="92" t="str">
        <f>IF($GC$8,GK7,"-")</f>
        <v>-</v>
      </c>
      <c r="GG12" s="92" t="str">
        <f>IF($GC$8,GL7,"-")</f>
        <v>-</v>
      </c>
      <c r="GH12" s="81"/>
      <c r="GI12" s="81"/>
      <c r="GJ12" s="81"/>
      <c r="GK12" s="81"/>
      <c r="GL12" s="91" t="s">
        <v>140</v>
      </c>
      <c r="GM12" s="92" t="str">
        <f>IF($GM$8,GR7,"-")</f>
        <v>-</v>
      </c>
      <c r="GN12" s="92" t="str">
        <f>IF($GM$8,GS7,"-")</f>
        <v>-</v>
      </c>
      <c r="GO12" s="92" t="str">
        <f>IF($GM$8,GT7,"-")</f>
        <v>-</v>
      </c>
      <c r="GP12" s="92" t="str">
        <f>IF($GM$8,GU7,"-")</f>
        <v>-</v>
      </c>
      <c r="GQ12" s="92" t="str">
        <f>IF($GM$8,GV7,"-")</f>
        <v>-</v>
      </c>
      <c r="GR12" s="81"/>
      <c r="GS12" s="81"/>
      <c r="GT12" s="81"/>
      <c r="GU12" s="81"/>
      <c r="GV12" s="81"/>
      <c r="GW12" s="91" t="s">
        <v>140</v>
      </c>
      <c r="GX12" s="92" t="str">
        <f>IF($GX$8,HC7,"-")</f>
        <v>-</v>
      </c>
      <c r="GY12" s="92" t="str">
        <f>IF($GX$8,HD7,"-")</f>
        <v>-</v>
      </c>
      <c r="GZ12" s="92" t="str">
        <f>IF($GX$8,HE7,"-")</f>
        <v>-</v>
      </c>
      <c r="HA12" s="92" t="str">
        <f>IF($GX$8,HF7,"-")</f>
        <v>-</v>
      </c>
      <c r="HB12" s="92" t="str">
        <f>IF($GX$8,HG7,"-")</f>
        <v>-</v>
      </c>
      <c r="HC12" s="81"/>
      <c r="HD12" s="81"/>
      <c r="HE12" s="81"/>
      <c r="HF12" s="81"/>
      <c r="HG12" s="91" t="s">
        <v>140</v>
      </c>
      <c r="HH12" s="92" t="str">
        <f>IF($HH$8,HM7,"-")</f>
        <v>-</v>
      </c>
      <c r="HI12" s="92" t="str">
        <f>IF($HH$8,HN7,"-")</f>
        <v>-</v>
      </c>
      <c r="HJ12" s="92" t="str">
        <f>IF($HH$8,HO7,"-")</f>
        <v>-</v>
      </c>
      <c r="HK12" s="92" t="str">
        <f>IF($HH$8,HP7,"-")</f>
        <v>-</v>
      </c>
      <c r="HL12" s="92" t="str">
        <f>IF($HH$8,HQ7,"-")</f>
        <v>-</v>
      </c>
      <c r="HM12" s="81"/>
      <c r="HN12" s="81"/>
      <c r="HO12" s="81"/>
      <c r="HP12" s="81"/>
      <c r="HQ12" s="91" t="s">
        <v>140</v>
      </c>
      <c r="HR12" s="92" t="str">
        <f>IF($HR$8,HW7,"-")</f>
        <v>-</v>
      </c>
      <c r="HS12" s="92" t="str">
        <f>IF($HR$8,HX7,"-")</f>
        <v>-</v>
      </c>
      <c r="HT12" s="92" t="str">
        <f>IF($HR$8,HY7,"-")</f>
        <v>-</v>
      </c>
      <c r="HU12" s="92" t="str">
        <f>IF($HR$8,HZ7,"-")</f>
        <v>-</v>
      </c>
      <c r="HV12" s="92" t="str">
        <f>IF($HR$8,IA7,"-")</f>
        <v>-</v>
      </c>
      <c r="HW12" s="81"/>
      <c r="HX12" s="81"/>
      <c r="HY12" s="81"/>
      <c r="HZ12" s="81"/>
      <c r="IA12" s="91" t="s">
        <v>140</v>
      </c>
      <c r="IB12" s="92" t="str">
        <f>IF($IB$8,IG7,"-")</f>
        <v>-</v>
      </c>
      <c r="IC12" s="92" t="str">
        <f>IF($IB$8,IH7,"-")</f>
        <v>-</v>
      </c>
      <c r="ID12" s="92" t="str">
        <f>IF($IB$8,II7,"-")</f>
        <v>-</v>
      </c>
      <c r="IE12" s="92" t="str">
        <f>IF($IB$8,IJ7,"-")</f>
        <v>-</v>
      </c>
      <c r="IF12" s="92" t="str">
        <f>IF($IB$8,IK7,"-")</f>
        <v>-</v>
      </c>
      <c r="IG12" s="81"/>
      <c r="IH12" s="81"/>
      <c r="II12" s="81"/>
      <c r="IJ12" s="81"/>
      <c r="IK12" s="91" t="s">
        <v>140</v>
      </c>
      <c r="IL12" s="92" t="str">
        <f>IF($IL$8,IQ7,"-")</f>
        <v>-</v>
      </c>
      <c r="IM12" s="92" t="str">
        <f>IF($IL$8,IR7,"-")</f>
        <v>-</v>
      </c>
      <c r="IN12" s="92" t="str">
        <f>IF($IL$8,IS7,"-")</f>
        <v>-</v>
      </c>
      <c r="IO12" s="92" t="str">
        <f>IF($IL$8,IT7,"-")</f>
        <v>-</v>
      </c>
      <c r="IP12" s="92" t="str">
        <f>IF($IL$8,IU7,"-")</f>
        <v>-</v>
      </c>
      <c r="IQ12" s="81"/>
      <c r="IR12" s="81"/>
      <c r="IS12" s="81"/>
      <c r="IT12" s="81"/>
      <c r="IU12" s="81"/>
      <c r="IV12" s="91" t="s">
        <v>140</v>
      </c>
      <c r="IW12" s="92">
        <f>IF($IW$8,JB7,"-")</f>
        <v>19.100000000000001</v>
      </c>
      <c r="IX12" s="92">
        <f>IF($IW$8,JC7,"-")</f>
        <v>19.2</v>
      </c>
      <c r="IY12" s="92">
        <f>IF($IW$8,JD7,"-")</f>
        <v>19.600000000000001</v>
      </c>
      <c r="IZ12" s="92">
        <f>IF($IW$8,JE7,"-")</f>
        <v>18.5</v>
      </c>
      <c r="JA12" s="92">
        <f>IF($IW$8,JF7,"-")</f>
        <v>16.100000000000001</v>
      </c>
      <c r="JB12" s="81"/>
      <c r="JC12" s="81"/>
      <c r="JD12" s="81"/>
      <c r="JE12" s="81"/>
      <c r="JF12" s="91" t="s">
        <v>140</v>
      </c>
      <c r="JG12" s="92">
        <f>IF($JG$8,JL7,"-")</f>
        <v>48.1</v>
      </c>
      <c r="JH12" s="92">
        <f>IF($JG$8,JM7,"-")</f>
        <v>44.6</v>
      </c>
      <c r="JI12" s="92">
        <f>IF($JG$8,JN7,"-")</f>
        <v>42.6</v>
      </c>
      <c r="JJ12" s="92">
        <f>IF($JG$8,JO7,"-")</f>
        <v>43.7</v>
      </c>
      <c r="JK12" s="92">
        <f>IF($JG$8,JP7,"-")</f>
        <v>45.4</v>
      </c>
      <c r="JL12" s="81"/>
      <c r="JM12" s="81"/>
      <c r="JN12" s="81"/>
      <c r="JO12" s="81"/>
      <c r="JP12" s="91" t="s">
        <v>140</v>
      </c>
      <c r="JQ12" s="92">
        <f>IF($JQ$8,JV7,"-")</f>
        <v>437.3</v>
      </c>
      <c r="JR12" s="92">
        <f>IF($JQ$8,JW7,"-")</f>
        <v>282.2</v>
      </c>
      <c r="JS12" s="92">
        <f>IF($JQ$8,JX7,"-")</f>
        <v>178.4</v>
      </c>
      <c r="JT12" s="92">
        <f>IF($JQ$8,JY7,"-")</f>
        <v>146.19999999999999</v>
      </c>
      <c r="JU12" s="92">
        <f>IF($JQ$8,JZ7,"-")</f>
        <v>137.1</v>
      </c>
      <c r="JV12" s="81"/>
      <c r="JW12" s="81"/>
      <c r="JX12" s="81"/>
      <c r="JY12" s="81"/>
      <c r="JZ12" s="91" t="s">
        <v>140</v>
      </c>
      <c r="KA12" s="92" t="str">
        <f>IF($KA$8,KF7,"-")</f>
        <v>-</v>
      </c>
      <c r="KB12" s="92" t="str">
        <f>IF($KA$8,KG7,"-")</f>
        <v>-</v>
      </c>
      <c r="KC12" s="92" t="str">
        <f>IF($KA$8,KH7,"-")</f>
        <v>-</v>
      </c>
      <c r="KD12" s="92" t="str">
        <f>IF($KA$8,KI7,"-")</f>
        <v>-</v>
      </c>
      <c r="KE12" s="92" t="str">
        <f>IF($KA$8,KJ7,"-")</f>
        <v>-</v>
      </c>
      <c r="KF12" s="81"/>
      <c r="KG12" s="81"/>
      <c r="KH12" s="81"/>
      <c r="KI12" s="81"/>
      <c r="KJ12" s="91" t="s">
        <v>140</v>
      </c>
      <c r="KK12" s="92" t="str">
        <f>IF($KK$8,KP7,"-")</f>
        <v>-</v>
      </c>
      <c r="KL12" s="92">
        <f>IF($KK$8,KQ7,"-")</f>
        <v>52.7</v>
      </c>
      <c r="KM12" s="92">
        <f>IF($KK$8,KR7,"-")</f>
        <v>84.2</v>
      </c>
      <c r="KN12" s="92">
        <f>IF($KK$8,KS7,"-")</f>
        <v>98.4</v>
      </c>
      <c r="KO12" s="92">
        <f>IF($KK$8,KT7,"-")</f>
        <v>98.4</v>
      </c>
      <c r="KP12" s="81"/>
      <c r="KQ12" s="81"/>
      <c r="KR12" s="81"/>
      <c r="KS12" s="81"/>
      <c r="KT12" s="81"/>
      <c r="KU12" s="91" t="s">
        <v>140</v>
      </c>
      <c r="KV12" s="92" t="str">
        <f>IF($KV$8,LA7,"-")</f>
        <v>-</v>
      </c>
      <c r="KW12" s="92" t="str">
        <f>IF($KV$8,LB7,"-")</f>
        <v>-</v>
      </c>
      <c r="KX12" s="92" t="str">
        <f>IF($KV$8,LC7,"-")</f>
        <v>-</v>
      </c>
      <c r="KY12" s="92" t="str">
        <f>IF($KV$8,LD7,"-")</f>
        <v>-</v>
      </c>
      <c r="KZ12" s="92" t="str">
        <f>IF($KV$8,LE7,"-")</f>
        <v>-</v>
      </c>
      <c r="LA12" s="81"/>
      <c r="LB12" s="81"/>
      <c r="LC12" s="81"/>
      <c r="LD12" s="81"/>
      <c r="LE12" s="91" t="s">
        <v>140</v>
      </c>
      <c r="LF12" s="92" t="str">
        <f>IF($LF$8,LK7,"-")</f>
        <v>-</v>
      </c>
      <c r="LG12" s="92" t="str">
        <f>IF($LF$8,LL7,"-")</f>
        <v>-</v>
      </c>
      <c r="LH12" s="92" t="str">
        <f>IF($LF$8,LM7,"-")</f>
        <v>-</v>
      </c>
      <c r="LI12" s="92" t="str">
        <f>IF($LF$8,LN7,"-")</f>
        <v>-</v>
      </c>
      <c r="LJ12" s="92" t="str">
        <f>IF($LF$8,LO7,"-")</f>
        <v>-</v>
      </c>
      <c r="LK12" s="81"/>
      <c r="LL12" s="81"/>
      <c r="LM12" s="81"/>
      <c r="LN12" s="81"/>
      <c r="LO12" s="91" t="s">
        <v>140</v>
      </c>
      <c r="LP12" s="92" t="str">
        <f>IF($LP$8,LU7,"-")</f>
        <v>-</v>
      </c>
      <c r="LQ12" s="92" t="str">
        <f>IF($LP$8,LV7,"-")</f>
        <v>-</v>
      </c>
      <c r="LR12" s="92" t="str">
        <f>IF($LP$8,LW7,"-")</f>
        <v>-</v>
      </c>
      <c r="LS12" s="92" t="str">
        <f>IF($LP$8,LX7,"-")</f>
        <v>-</v>
      </c>
      <c r="LT12" s="92" t="str">
        <f>IF($LP$8,LY7,"-")</f>
        <v>-</v>
      </c>
      <c r="LU12" s="81"/>
      <c r="LV12" s="81"/>
      <c r="LW12" s="81"/>
      <c r="LX12" s="81"/>
      <c r="LY12" s="91" t="s">
        <v>140</v>
      </c>
      <c r="LZ12" s="92" t="str">
        <f>IF($LZ$8,ME7,"-")</f>
        <v>-</v>
      </c>
      <c r="MA12" s="92" t="str">
        <f>IF($LZ$8,MF7,"-")</f>
        <v>-</v>
      </c>
      <c r="MB12" s="92" t="str">
        <f>IF($LZ$8,MG7,"-")</f>
        <v>-</v>
      </c>
      <c r="MC12" s="92" t="str">
        <f>IF($LZ$8,MH7,"-")</f>
        <v>-</v>
      </c>
      <c r="MD12" s="92" t="str">
        <f>IF($LZ$8,MI7,"-")</f>
        <v>-</v>
      </c>
      <c r="ME12" s="81"/>
      <c r="MF12" s="81"/>
      <c r="MG12" s="81"/>
      <c r="MH12" s="81"/>
      <c r="MI12" s="91" t="s">
        <v>140</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141</v>
      </c>
      <c r="AX13" s="92">
        <f>$BH$7</f>
        <v>100</v>
      </c>
      <c r="AY13" s="92">
        <f>$BH$7</f>
        <v>100</v>
      </c>
      <c r="AZ13" s="92">
        <f>$BH$7</f>
        <v>100</v>
      </c>
      <c r="BA13" s="92">
        <f>$BH$7</f>
        <v>100</v>
      </c>
      <c r="BB13" s="92">
        <f>$BH$7</f>
        <v>100</v>
      </c>
      <c r="BC13" s="81"/>
      <c r="BD13" s="81"/>
      <c r="BE13" s="81"/>
      <c r="BF13" s="81"/>
      <c r="BG13" s="81"/>
      <c r="BH13" s="91" t="s">
        <v>141</v>
      </c>
      <c r="BI13" s="92">
        <f>$BS$7</f>
        <v>100</v>
      </c>
      <c r="BJ13" s="92">
        <f>$BS$7</f>
        <v>100</v>
      </c>
      <c r="BK13" s="92">
        <f>$BS$7</f>
        <v>100</v>
      </c>
      <c r="BL13" s="92">
        <f>$BS$7</f>
        <v>100</v>
      </c>
      <c r="BM13" s="92">
        <f>$BS$7</f>
        <v>100</v>
      </c>
      <c r="BN13" s="81"/>
      <c r="BO13" s="81"/>
      <c r="BP13" s="81"/>
      <c r="BQ13" s="81"/>
      <c r="BR13" s="81"/>
      <c r="BS13" s="91" t="s">
        <v>141</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142</v>
      </c>
      <c r="C14" s="96"/>
      <c r="D14" s="97"/>
      <c r="E14" s="96"/>
      <c r="F14" s="202" t="s">
        <v>143</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144</v>
      </c>
      <c r="C15" s="192"/>
      <c r="D15" s="97"/>
      <c r="E15" s="94">
        <v>1</v>
      </c>
      <c r="F15" s="192" t="s">
        <v>145</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146</v>
      </c>
      <c r="AX15" s="99"/>
      <c r="AY15" s="99"/>
      <c r="AZ15" s="99"/>
      <c r="BA15" s="99"/>
      <c r="BB15" s="99"/>
      <c r="BC15" s="97"/>
      <c r="BD15" s="97"/>
      <c r="BE15" s="97"/>
      <c r="BF15" s="97"/>
      <c r="BG15" s="97"/>
      <c r="BH15" s="98" t="s">
        <v>146</v>
      </c>
      <c r="BI15" s="99"/>
      <c r="BJ15" s="99"/>
      <c r="BK15" s="99"/>
      <c r="BL15" s="99"/>
      <c r="BM15" s="99"/>
      <c r="BN15" s="97"/>
      <c r="BO15" s="97"/>
      <c r="BP15" s="97"/>
      <c r="BQ15" s="97"/>
      <c r="BR15" s="97"/>
      <c r="BS15" s="98" t="s">
        <v>146</v>
      </c>
      <c r="BT15" s="99"/>
      <c r="BU15" s="99"/>
      <c r="BV15" s="99"/>
      <c r="BW15" s="99"/>
      <c r="BX15" s="99"/>
      <c r="BY15" s="97"/>
      <c r="BZ15" s="97"/>
      <c r="CA15" s="97"/>
      <c r="CB15" s="97"/>
      <c r="CC15" s="97"/>
      <c r="CD15" s="98" t="s">
        <v>146</v>
      </c>
      <c r="CE15" s="99"/>
      <c r="CF15" s="99"/>
      <c r="CG15" s="99"/>
      <c r="CH15" s="99"/>
      <c r="CI15" s="99"/>
      <c r="CJ15" s="97"/>
      <c r="CK15" s="97"/>
      <c r="CL15" s="97"/>
      <c r="CM15" s="97"/>
      <c r="CN15" s="98" t="s">
        <v>146</v>
      </c>
      <c r="CO15" s="99"/>
      <c r="CP15" s="99"/>
      <c r="CQ15" s="99"/>
      <c r="CR15" s="99"/>
      <c r="CS15" s="99"/>
      <c r="CT15" s="97"/>
      <c r="CU15" s="97"/>
      <c r="CV15" s="97"/>
      <c r="CW15" s="97"/>
      <c r="CX15" s="97"/>
      <c r="CY15" s="98" t="s">
        <v>146</v>
      </c>
      <c r="CZ15" s="99"/>
      <c r="DA15" s="99"/>
      <c r="DB15" s="99"/>
      <c r="DC15" s="99"/>
      <c r="DD15" s="99"/>
      <c r="DE15" s="97"/>
      <c r="DF15" s="97"/>
      <c r="DG15" s="97"/>
      <c r="DH15" s="97"/>
      <c r="DI15" s="98" t="s">
        <v>146</v>
      </c>
      <c r="DJ15" s="99"/>
      <c r="DK15" s="99"/>
      <c r="DL15" s="99"/>
      <c r="DM15" s="99"/>
      <c r="DN15" s="99"/>
      <c r="DO15" s="97"/>
      <c r="DP15" s="97"/>
      <c r="DQ15" s="97"/>
      <c r="DR15" s="97"/>
      <c r="DS15" s="98" t="s">
        <v>146</v>
      </c>
      <c r="DT15" s="99"/>
      <c r="DU15" s="99"/>
      <c r="DV15" s="99"/>
      <c r="DW15" s="99"/>
      <c r="DX15" s="99"/>
      <c r="DY15" s="97"/>
      <c r="DZ15" s="97"/>
      <c r="EA15" s="97"/>
      <c r="EB15" s="97"/>
      <c r="EC15" s="98" t="s">
        <v>146</v>
      </c>
      <c r="ED15" s="99"/>
      <c r="EE15" s="99"/>
      <c r="EF15" s="99"/>
      <c r="EG15" s="99"/>
      <c r="EH15" s="99"/>
      <c r="EI15" s="97"/>
      <c r="EJ15" s="97"/>
      <c r="EK15" s="97"/>
      <c r="EL15" s="97"/>
      <c r="EM15" s="98" t="s">
        <v>146</v>
      </c>
      <c r="EN15" s="99"/>
      <c r="EO15" s="99"/>
      <c r="EP15" s="99"/>
      <c r="EQ15" s="99"/>
      <c r="ER15" s="99"/>
      <c r="ES15" s="97"/>
      <c r="ET15" s="97"/>
      <c r="EU15" s="97"/>
      <c r="EV15" s="97"/>
      <c r="EW15" s="97"/>
      <c r="EX15" s="98" t="s">
        <v>146</v>
      </c>
      <c r="EY15" s="99"/>
      <c r="EZ15" s="99"/>
      <c r="FA15" s="99"/>
      <c r="FB15" s="99"/>
      <c r="FC15" s="99"/>
      <c r="FD15" s="97"/>
      <c r="FE15" s="97"/>
      <c r="FF15" s="97"/>
      <c r="FG15" s="97"/>
      <c r="FH15" s="98" t="s">
        <v>146</v>
      </c>
      <c r="FI15" s="99"/>
      <c r="FJ15" s="99"/>
      <c r="FK15" s="99"/>
      <c r="FL15" s="99"/>
      <c r="FM15" s="99"/>
      <c r="FN15" s="97"/>
      <c r="FO15" s="97"/>
      <c r="FP15" s="97"/>
      <c r="FQ15" s="97"/>
      <c r="FR15" s="98" t="s">
        <v>146</v>
      </c>
      <c r="FS15" s="99"/>
      <c r="FT15" s="99"/>
      <c r="FU15" s="99"/>
      <c r="FV15" s="99"/>
      <c r="FW15" s="99"/>
      <c r="FX15" s="97"/>
      <c r="FY15" s="97"/>
      <c r="FZ15" s="97"/>
      <c r="GA15" s="97"/>
      <c r="GB15" s="98" t="s">
        <v>146</v>
      </c>
      <c r="GC15" s="99"/>
      <c r="GD15" s="99"/>
      <c r="GE15" s="99"/>
      <c r="GF15" s="99"/>
      <c r="GG15" s="99"/>
      <c r="GH15" s="97"/>
      <c r="GI15" s="97"/>
      <c r="GJ15" s="97"/>
      <c r="GK15" s="97"/>
      <c r="GL15" s="98" t="s">
        <v>146</v>
      </c>
      <c r="GM15" s="99"/>
      <c r="GN15" s="99"/>
      <c r="GO15" s="99"/>
      <c r="GP15" s="99"/>
      <c r="GQ15" s="99"/>
      <c r="GR15" s="97"/>
      <c r="GS15" s="97"/>
      <c r="GT15" s="97"/>
      <c r="GU15" s="97"/>
      <c r="GV15" s="97"/>
      <c r="GW15" s="98" t="s">
        <v>146</v>
      </c>
      <c r="GX15" s="99"/>
      <c r="GY15" s="99"/>
      <c r="GZ15" s="99"/>
      <c r="HA15" s="99"/>
      <c r="HB15" s="99"/>
      <c r="HC15" s="97"/>
      <c r="HD15" s="97"/>
      <c r="HE15" s="97"/>
      <c r="HF15" s="97"/>
      <c r="HG15" s="98" t="s">
        <v>146</v>
      </c>
      <c r="HH15" s="99"/>
      <c r="HI15" s="99"/>
      <c r="HJ15" s="99"/>
      <c r="HK15" s="99"/>
      <c r="HL15" s="99"/>
      <c r="HM15" s="97"/>
      <c r="HN15" s="97"/>
      <c r="HO15" s="97"/>
      <c r="HP15" s="97"/>
      <c r="HQ15" s="98" t="s">
        <v>146</v>
      </c>
      <c r="HR15" s="99"/>
      <c r="HS15" s="99"/>
      <c r="HT15" s="99"/>
      <c r="HU15" s="99"/>
      <c r="HV15" s="99"/>
      <c r="HW15" s="97"/>
      <c r="HX15" s="97"/>
      <c r="HY15" s="97"/>
      <c r="HZ15" s="97"/>
      <c r="IA15" s="98" t="s">
        <v>146</v>
      </c>
      <c r="IB15" s="99"/>
      <c r="IC15" s="99"/>
      <c r="ID15" s="99"/>
      <c r="IE15" s="99"/>
      <c r="IF15" s="99"/>
      <c r="IG15" s="97"/>
      <c r="IH15" s="97"/>
      <c r="II15" s="97"/>
      <c r="IJ15" s="97"/>
      <c r="IK15" s="98" t="s">
        <v>146</v>
      </c>
      <c r="IL15" s="99"/>
      <c r="IM15" s="99"/>
      <c r="IN15" s="99"/>
      <c r="IO15" s="99"/>
      <c r="IP15" s="99"/>
      <c r="IQ15" s="97"/>
      <c r="IR15" s="97"/>
      <c r="IS15" s="97"/>
      <c r="IT15" s="97"/>
      <c r="IU15" s="97"/>
      <c r="IV15" s="98" t="s">
        <v>146</v>
      </c>
      <c r="IW15" s="99"/>
      <c r="IX15" s="99"/>
      <c r="IY15" s="99"/>
      <c r="IZ15" s="99"/>
      <c r="JA15" s="99"/>
      <c r="JB15" s="97"/>
      <c r="JC15" s="97"/>
      <c r="JD15" s="97"/>
      <c r="JE15" s="97"/>
      <c r="JF15" s="98" t="s">
        <v>146</v>
      </c>
      <c r="JG15" s="99"/>
      <c r="JH15" s="99"/>
      <c r="JI15" s="99"/>
      <c r="JJ15" s="99"/>
      <c r="JK15" s="99"/>
      <c r="JL15" s="97"/>
      <c r="JM15" s="97"/>
      <c r="JN15" s="97"/>
      <c r="JO15" s="97"/>
      <c r="JP15" s="98" t="s">
        <v>146</v>
      </c>
      <c r="JQ15" s="99"/>
      <c r="JR15" s="99"/>
      <c r="JS15" s="99"/>
      <c r="JT15" s="99"/>
      <c r="JU15" s="99"/>
      <c r="JV15" s="97"/>
      <c r="JW15" s="97"/>
      <c r="JX15" s="97"/>
      <c r="JY15" s="97"/>
      <c r="JZ15" s="98" t="s">
        <v>146</v>
      </c>
      <c r="KA15" s="99"/>
      <c r="KB15" s="99"/>
      <c r="KC15" s="99"/>
      <c r="KD15" s="99"/>
      <c r="KE15" s="99"/>
      <c r="KF15" s="97"/>
      <c r="KG15" s="97"/>
      <c r="KH15" s="97"/>
      <c r="KI15" s="97"/>
      <c r="KJ15" s="98" t="s">
        <v>146</v>
      </c>
      <c r="KK15" s="99"/>
      <c r="KL15" s="99"/>
      <c r="KM15" s="99"/>
      <c r="KN15" s="99"/>
      <c r="KO15" s="99"/>
      <c r="KP15" s="97"/>
      <c r="KQ15" s="97"/>
      <c r="KR15" s="97"/>
      <c r="KS15" s="97"/>
      <c r="KT15" s="97"/>
      <c r="KU15" s="98" t="s">
        <v>146</v>
      </c>
      <c r="KV15" s="99"/>
      <c r="KW15" s="99"/>
      <c r="KX15" s="99"/>
      <c r="KY15" s="99"/>
      <c r="KZ15" s="99"/>
      <c r="LA15" s="97"/>
      <c r="LB15" s="97"/>
      <c r="LC15" s="97"/>
      <c r="LD15" s="97"/>
      <c r="LE15" s="98" t="s">
        <v>146</v>
      </c>
      <c r="LF15" s="99"/>
      <c r="LG15" s="99"/>
      <c r="LH15" s="99"/>
      <c r="LI15" s="99"/>
      <c r="LJ15" s="99"/>
      <c r="LK15" s="97"/>
      <c r="LL15" s="97"/>
      <c r="LM15" s="97"/>
      <c r="LN15" s="97"/>
      <c r="LO15" s="98" t="s">
        <v>146</v>
      </c>
      <c r="LP15" s="99"/>
      <c r="LQ15" s="99"/>
      <c r="LR15" s="99"/>
      <c r="LS15" s="99"/>
      <c r="LT15" s="99"/>
      <c r="LU15" s="97"/>
      <c r="LV15" s="97"/>
      <c r="LW15" s="97"/>
      <c r="LX15" s="97"/>
      <c r="LY15" s="98" t="s">
        <v>146</v>
      </c>
      <c r="LZ15" s="99"/>
      <c r="MA15" s="99"/>
      <c r="MB15" s="99"/>
      <c r="MC15" s="99"/>
      <c r="MD15" s="99"/>
      <c r="ME15" s="97"/>
      <c r="MF15" s="97"/>
      <c r="MG15" s="97"/>
      <c r="MH15" s="97"/>
      <c r="MI15" s="98" t="s">
        <v>146</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147</v>
      </c>
      <c r="C16" s="192"/>
      <c r="D16" s="97"/>
      <c r="E16" s="94">
        <f>E15+1</f>
        <v>2</v>
      </c>
      <c r="F16" s="192" t="s">
        <v>148</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149</v>
      </c>
      <c r="C17" s="192"/>
      <c r="D17" s="97"/>
      <c r="E17" s="94">
        <f t="shared" ref="E17" si="8">E16+1</f>
        <v>3</v>
      </c>
      <c r="F17" s="192" t="s">
        <v>150</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151</v>
      </c>
      <c r="AX17" s="102">
        <f>IF(AX7="-",NA(),AX7)</f>
        <v>100</v>
      </c>
      <c r="AY17" s="102">
        <f t="shared" ref="AY17:BB17" si="9">IF(AY7="-",NA(),AY7)</f>
        <v>120.2</v>
      </c>
      <c r="AZ17" s="102">
        <f t="shared" si="9"/>
        <v>112.6</v>
      </c>
      <c r="BA17" s="102">
        <f t="shared" si="9"/>
        <v>100</v>
      </c>
      <c r="BB17" s="102">
        <f t="shared" si="9"/>
        <v>100</v>
      </c>
      <c r="BC17" s="97"/>
      <c r="BD17" s="97"/>
      <c r="BE17" s="97"/>
      <c r="BF17" s="97"/>
      <c r="BG17" s="97"/>
      <c r="BH17" s="101" t="s">
        <v>151</v>
      </c>
      <c r="BI17" s="102">
        <f>IF(BI7="-",NA(),BI7)</f>
        <v>53.1</v>
      </c>
      <c r="BJ17" s="102">
        <f t="shared" ref="BJ17:BM17" si="10">IF(BJ7="-",NA(),BJ7)</f>
        <v>303.2</v>
      </c>
      <c r="BK17" s="102">
        <f t="shared" si="10"/>
        <v>278.60000000000002</v>
      </c>
      <c r="BL17" s="102">
        <f t="shared" si="10"/>
        <v>100.1</v>
      </c>
      <c r="BM17" s="102">
        <f t="shared" si="10"/>
        <v>172.8</v>
      </c>
      <c r="BN17" s="97"/>
      <c r="BO17" s="97"/>
      <c r="BP17" s="97"/>
      <c r="BQ17" s="97"/>
      <c r="BR17" s="97"/>
      <c r="BS17" s="101" t="s">
        <v>151</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151</v>
      </c>
      <c r="CE17" s="102">
        <f>IF(CE7="-",NA(),CE7)</f>
        <v>28918.799999999999</v>
      </c>
      <c r="CF17" s="102">
        <f t="shared" ref="CF17:CI17" si="12">IF(CF7="-",NA(),CF7)</f>
        <v>12622.5</v>
      </c>
      <c r="CG17" s="102">
        <f t="shared" si="12"/>
        <v>17555.8</v>
      </c>
      <c r="CH17" s="102">
        <f t="shared" si="12"/>
        <v>31587.5</v>
      </c>
      <c r="CI17" s="102">
        <f t="shared" si="12"/>
        <v>28979.200000000001</v>
      </c>
      <c r="CJ17" s="97"/>
      <c r="CK17" s="97"/>
      <c r="CL17" s="97"/>
      <c r="CM17" s="97"/>
      <c r="CN17" s="101" t="s">
        <v>151</v>
      </c>
      <c r="CO17" s="103">
        <f>IF(CO7="-",NA(),CO7)</f>
        <v>1964</v>
      </c>
      <c r="CP17" s="103">
        <f t="shared" ref="CP17:CS17" si="13">IF(CP7="-",NA(),CP7)</f>
        <v>25265</v>
      </c>
      <c r="CQ17" s="103">
        <f t="shared" si="13"/>
        <v>22945</v>
      </c>
      <c r="CR17" s="103">
        <f t="shared" si="13"/>
        <v>10373</v>
      </c>
      <c r="CS17" s="103">
        <f t="shared" si="13"/>
        <v>10318</v>
      </c>
      <c r="CT17" s="97"/>
      <c r="CU17" s="97"/>
      <c r="CV17" s="97"/>
      <c r="CW17" s="97"/>
      <c r="CX17" s="97"/>
      <c r="CY17" s="101" t="s">
        <v>151</v>
      </c>
      <c r="CZ17" s="102">
        <f>IF(CZ7="-",NA(),CZ7)</f>
        <v>19.8</v>
      </c>
      <c r="DA17" s="102">
        <f t="shared" ref="DA17:DD17" si="14">IF(DA7="-",NA(),DA7)</f>
        <v>19.3</v>
      </c>
      <c r="DB17" s="102">
        <f t="shared" si="14"/>
        <v>14</v>
      </c>
      <c r="DC17" s="102">
        <f t="shared" si="14"/>
        <v>13.1</v>
      </c>
      <c r="DD17" s="102">
        <f t="shared" si="14"/>
        <v>8.5</v>
      </c>
      <c r="DE17" s="97"/>
      <c r="DF17" s="97"/>
      <c r="DG17" s="97"/>
      <c r="DH17" s="97"/>
      <c r="DI17" s="101" t="s">
        <v>151</v>
      </c>
      <c r="DJ17" s="102">
        <f>IF(DJ7="-",NA(),DJ7)</f>
        <v>84.2</v>
      </c>
      <c r="DK17" s="102">
        <f t="shared" ref="DK17:DN17" si="15">IF(DK7="-",NA(),DK7)</f>
        <v>21.9</v>
      </c>
      <c r="DL17" s="102">
        <f t="shared" si="15"/>
        <v>15</v>
      </c>
      <c r="DM17" s="102">
        <f t="shared" si="15"/>
        <v>4.0999999999999996</v>
      </c>
      <c r="DN17" s="102">
        <f t="shared" si="15"/>
        <v>7.9</v>
      </c>
      <c r="DO17" s="97"/>
      <c r="DP17" s="97"/>
      <c r="DQ17" s="97"/>
      <c r="DR17" s="97"/>
      <c r="DS17" s="101" t="s">
        <v>151</v>
      </c>
      <c r="DT17" s="102">
        <f>IF(DT7="-",NA(),DT7)</f>
        <v>251.4</v>
      </c>
      <c r="DU17" s="102">
        <f t="shared" ref="DU17:DX17" si="16">IF(DU7="-",NA(),DU7)</f>
        <v>147.5</v>
      </c>
      <c r="DV17" s="102">
        <f t="shared" si="16"/>
        <v>104.3</v>
      </c>
      <c r="DW17" s="102">
        <f t="shared" si="16"/>
        <v>54.7</v>
      </c>
      <c r="DX17" s="102">
        <f t="shared" si="16"/>
        <v>263.10000000000002</v>
      </c>
      <c r="DY17" s="97"/>
      <c r="DZ17" s="97"/>
      <c r="EA17" s="97"/>
      <c r="EB17" s="97"/>
      <c r="EC17" s="101" t="s">
        <v>151</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151</v>
      </c>
      <c r="EN17" s="102" t="e">
        <f>IF(EN7="-",NA(),EN7)</f>
        <v>#N/A</v>
      </c>
      <c r="EO17" s="102">
        <f t="shared" ref="EO17:ER17" si="18">IF(EO7="-",NA(),EO7)</f>
        <v>55.9</v>
      </c>
      <c r="EP17" s="102">
        <f t="shared" si="18"/>
        <v>100</v>
      </c>
      <c r="EQ17" s="102">
        <f t="shared" si="18"/>
        <v>100</v>
      </c>
      <c r="ER17" s="102">
        <f t="shared" si="18"/>
        <v>100</v>
      </c>
      <c r="ES17" s="97"/>
      <c r="ET17" s="97"/>
      <c r="EU17" s="97"/>
      <c r="EV17" s="97"/>
      <c r="EW17" s="97"/>
      <c r="EX17" s="101" t="s">
        <v>151</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151</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151</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151</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151</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151</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151</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151</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151</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151</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151</v>
      </c>
      <c r="IW17" s="102">
        <f>IF(IW7="-",NA(),IW7)</f>
        <v>19.8</v>
      </c>
      <c r="IX17" s="102">
        <f t="shared" ref="IX17:JA17" si="29">IF(IX7="-",NA(),IX7)</f>
        <v>19.3</v>
      </c>
      <c r="IY17" s="102">
        <f t="shared" si="29"/>
        <v>14</v>
      </c>
      <c r="IZ17" s="102">
        <f t="shared" si="29"/>
        <v>13.1</v>
      </c>
      <c r="JA17" s="102">
        <f t="shared" si="29"/>
        <v>8.5</v>
      </c>
      <c r="JB17" s="97"/>
      <c r="JC17" s="97"/>
      <c r="JD17" s="97"/>
      <c r="JE17" s="97"/>
      <c r="JF17" s="101" t="s">
        <v>151</v>
      </c>
      <c r="JG17" s="102">
        <f>IF(JG7="-",NA(),JG7)</f>
        <v>84.2</v>
      </c>
      <c r="JH17" s="102">
        <f t="shared" ref="JH17:JK17" si="30">IF(JH7="-",NA(),JH7)</f>
        <v>21.9</v>
      </c>
      <c r="JI17" s="102">
        <f t="shared" si="30"/>
        <v>15</v>
      </c>
      <c r="JJ17" s="102">
        <f t="shared" si="30"/>
        <v>4.0999999999999996</v>
      </c>
      <c r="JK17" s="102">
        <f t="shared" si="30"/>
        <v>7.9</v>
      </c>
      <c r="JL17" s="97"/>
      <c r="JM17" s="97"/>
      <c r="JN17" s="97"/>
      <c r="JO17" s="97"/>
      <c r="JP17" s="101" t="s">
        <v>151</v>
      </c>
      <c r="JQ17" s="102">
        <f>IF(JQ7="-",NA(),JQ7)</f>
        <v>251.4</v>
      </c>
      <c r="JR17" s="102">
        <f t="shared" ref="JR17:JU17" si="31">IF(JR7="-",NA(),JR7)</f>
        <v>147.5</v>
      </c>
      <c r="JS17" s="102">
        <f t="shared" si="31"/>
        <v>104.3</v>
      </c>
      <c r="JT17" s="102">
        <f t="shared" si="31"/>
        <v>54.7</v>
      </c>
      <c r="JU17" s="102">
        <f t="shared" si="31"/>
        <v>263.10000000000002</v>
      </c>
      <c r="JV17" s="97"/>
      <c r="JW17" s="97"/>
      <c r="JX17" s="97"/>
      <c r="JY17" s="97"/>
      <c r="JZ17" s="101" t="s">
        <v>151</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151</v>
      </c>
      <c r="KK17" s="102" t="e">
        <f>IF(KK7="-",NA(),KK7)</f>
        <v>#N/A</v>
      </c>
      <c r="KL17" s="102">
        <f t="shared" ref="KL17:KO17" si="33">IF(KL7="-",NA(),KL7)</f>
        <v>55.9</v>
      </c>
      <c r="KM17" s="102">
        <f t="shared" si="33"/>
        <v>100</v>
      </c>
      <c r="KN17" s="102">
        <f t="shared" si="33"/>
        <v>100</v>
      </c>
      <c r="KO17" s="102">
        <f t="shared" si="33"/>
        <v>100</v>
      </c>
      <c r="KP17" s="97"/>
      <c r="KQ17" s="97"/>
      <c r="KR17" s="97"/>
      <c r="KS17" s="97"/>
      <c r="KT17" s="97"/>
      <c r="KU17" s="101" t="s">
        <v>151</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151</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151</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151</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151</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152</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153</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153</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153</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153</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153</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153</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153</v>
      </c>
      <c r="DJ18" s="102">
        <f>IF(DO7="-",NA(),DO7)</f>
        <v>41.4</v>
      </c>
      <c r="DK18" s="102">
        <f t="shared" ref="DK18:DN18" si="45">IF(DP7="-",NA(),DP7)</f>
        <v>23.7</v>
      </c>
      <c r="DL18" s="102">
        <f t="shared" si="45"/>
        <v>21.6</v>
      </c>
      <c r="DM18" s="102">
        <f t="shared" si="45"/>
        <v>13.7</v>
      </c>
      <c r="DN18" s="102">
        <f t="shared" si="45"/>
        <v>16.3</v>
      </c>
      <c r="DO18" s="97"/>
      <c r="DP18" s="97"/>
      <c r="DQ18" s="97"/>
      <c r="DR18" s="97"/>
      <c r="DS18" s="101" t="s">
        <v>153</v>
      </c>
      <c r="DT18" s="102">
        <f>IF(DY7="-",NA(),DY7)</f>
        <v>184.7</v>
      </c>
      <c r="DU18" s="102">
        <f t="shared" ref="DU18:DX18" si="46">IF(DZ7="-",NA(),DZ7)</f>
        <v>126.1</v>
      </c>
      <c r="DV18" s="102">
        <f t="shared" si="46"/>
        <v>102.5</v>
      </c>
      <c r="DW18" s="102">
        <f t="shared" si="46"/>
        <v>99.7</v>
      </c>
      <c r="DX18" s="102">
        <f t="shared" si="46"/>
        <v>101.4</v>
      </c>
      <c r="DY18" s="97"/>
      <c r="DZ18" s="97"/>
      <c r="EA18" s="97"/>
      <c r="EB18" s="97"/>
      <c r="EC18" s="101" t="s">
        <v>153</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153</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153</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153</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153</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153</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153</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153</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153</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153</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153</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153</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153</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153</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153</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153</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153</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153</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153</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153</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153</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153</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154</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141</v>
      </c>
      <c r="AX19" s="102">
        <f>$BH$7</f>
        <v>100</v>
      </c>
      <c r="AY19" s="102">
        <f t="shared" ref="AY19:BB19" si="49">$BH$7</f>
        <v>100</v>
      </c>
      <c r="AZ19" s="102">
        <f t="shared" si="49"/>
        <v>100</v>
      </c>
      <c r="BA19" s="102">
        <f t="shared" si="49"/>
        <v>100</v>
      </c>
      <c r="BB19" s="102">
        <f t="shared" si="49"/>
        <v>100</v>
      </c>
      <c r="BC19" s="97"/>
      <c r="BD19" s="97"/>
      <c r="BE19" s="97"/>
      <c r="BF19" s="97"/>
      <c r="BG19" s="97"/>
      <c r="BH19" s="104" t="s">
        <v>141</v>
      </c>
      <c r="BI19" s="102">
        <f>$BS$7</f>
        <v>100</v>
      </c>
      <c r="BJ19" s="102">
        <f>$BS$7</f>
        <v>100</v>
      </c>
      <c r="BK19" s="102">
        <f>$BS$7</f>
        <v>100</v>
      </c>
      <c r="BL19" s="102">
        <f>$BS$7</f>
        <v>100</v>
      </c>
      <c r="BM19" s="102">
        <f>$BS$7</f>
        <v>100</v>
      </c>
      <c r="BN19" s="97"/>
      <c r="BO19" s="97"/>
      <c r="BP19" s="97"/>
      <c r="BQ19" s="97"/>
      <c r="BR19" s="97"/>
      <c r="BS19" s="104" t="s">
        <v>141</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155</v>
      </c>
      <c r="C20" s="192"/>
      <c r="D20" s="97"/>
    </row>
    <row r="21" spans="1:373">
      <c r="A21" s="94">
        <f t="shared" si="7"/>
        <v>7</v>
      </c>
      <c r="B21" s="192" t="s">
        <v>156</v>
      </c>
      <c r="C21" s="192"/>
      <c r="D21" s="97"/>
    </row>
    <row r="22" spans="1:373">
      <c r="A22" s="94">
        <f t="shared" si="7"/>
        <v>8</v>
      </c>
      <c r="B22" s="192" t="s">
        <v>157</v>
      </c>
      <c r="C22" s="192"/>
      <c r="D22" s="97"/>
      <c r="E22" s="193" t="s">
        <v>158</v>
      </c>
      <c r="F22" s="194"/>
      <c r="G22" s="194"/>
      <c r="H22" s="194"/>
      <c r="I22" s="195"/>
    </row>
    <row r="23" spans="1:373">
      <c r="A23" s="94">
        <f t="shared" si="7"/>
        <v>9</v>
      </c>
      <c r="B23" s="192" t="s">
        <v>159</v>
      </c>
      <c r="C23" s="192"/>
      <c r="D23" s="97"/>
      <c r="E23" s="196"/>
      <c r="F23" s="197"/>
      <c r="G23" s="197"/>
      <c r="H23" s="197"/>
      <c r="I23" s="198"/>
    </row>
    <row r="24" spans="1:373">
      <c r="A24" s="94">
        <f t="shared" si="7"/>
        <v>10</v>
      </c>
      <c r="B24" s="192" t="s">
        <v>160</v>
      </c>
      <c r="C24" s="192"/>
      <c r="D24" s="97"/>
      <c r="E24" s="196"/>
      <c r="F24" s="197"/>
      <c r="G24" s="197"/>
      <c r="H24" s="197"/>
      <c r="I24" s="198"/>
    </row>
    <row r="25" spans="1:373">
      <c r="A25" s="94">
        <f t="shared" si="7"/>
        <v>11</v>
      </c>
      <c r="B25" s="192" t="s">
        <v>161</v>
      </c>
      <c r="C25" s="192"/>
      <c r="D25" s="97"/>
      <c r="E25" s="196"/>
      <c r="F25" s="197"/>
      <c r="G25" s="197"/>
      <c r="H25" s="197"/>
      <c r="I25" s="198"/>
    </row>
    <row r="26" spans="1:373">
      <c r="A26" s="94">
        <f t="shared" si="7"/>
        <v>12</v>
      </c>
      <c r="B26" s="192" t="s">
        <v>162</v>
      </c>
      <c r="C26" s="192"/>
      <c r="D26" s="97"/>
      <c r="E26" s="196"/>
      <c r="F26" s="197"/>
      <c r="G26" s="197"/>
      <c r="H26" s="197"/>
      <c r="I26" s="198"/>
    </row>
    <row r="27" spans="1:373">
      <c r="A27" s="94">
        <f t="shared" si="7"/>
        <v>13</v>
      </c>
      <c r="B27" s="192" t="s">
        <v>163</v>
      </c>
      <c r="C27" s="192"/>
      <c r="D27" s="97"/>
      <c r="E27" s="196"/>
      <c r="F27" s="197"/>
      <c r="G27" s="197"/>
      <c r="H27" s="197"/>
      <c r="I27" s="198"/>
    </row>
    <row r="28" spans="1:373">
      <c r="A28" s="94">
        <f t="shared" si="7"/>
        <v>14</v>
      </c>
      <c r="B28" s="192" t="s">
        <v>164</v>
      </c>
      <c r="C28" s="192"/>
      <c r="D28" s="97"/>
      <c r="E28" s="196"/>
      <c r="F28" s="197"/>
      <c r="G28" s="197"/>
      <c r="H28" s="197"/>
      <c r="I28" s="198"/>
    </row>
    <row r="29" spans="1:373">
      <c r="A29" s="94">
        <f t="shared" si="7"/>
        <v>15</v>
      </c>
      <c r="B29" s="192" t="s">
        <v>165</v>
      </c>
      <c r="C29" s="192"/>
      <c r="D29" s="97"/>
      <c r="E29" s="196"/>
      <c r="F29" s="197"/>
      <c r="G29" s="197"/>
      <c r="H29" s="197"/>
      <c r="I29" s="198"/>
    </row>
    <row r="30" spans="1:373">
      <c r="A30" s="94">
        <f t="shared" si="7"/>
        <v>16</v>
      </c>
      <c r="B30" s="192" t="s">
        <v>166</v>
      </c>
      <c r="C30" s="192"/>
      <c r="D30" s="97"/>
      <c r="E30" s="196"/>
      <c r="F30" s="197"/>
      <c r="G30" s="197"/>
      <c r="H30" s="197"/>
      <c r="I30" s="198"/>
    </row>
    <row r="31" spans="1:373">
      <c r="A31" s="94">
        <f t="shared" si="7"/>
        <v>17</v>
      </c>
      <c r="B31" s="192" t="s">
        <v>167</v>
      </c>
      <c r="C31" s="192"/>
      <c r="D31" s="97"/>
      <c r="E31" s="196"/>
      <c r="F31" s="197"/>
      <c r="G31" s="197"/>
      <c r="H31" s="197"/>
      <c r="I31" s="198"/>
    </row>
    <row r="32" spans="1:373">
      <c r="A32" s="94">
        <f t="shared" si="7"/>
        <v>18</v>
      </c>
      <c r="B32" s="192" t="s">
        <v>168</v>
      </c>
      <c r="C32" s="192"/>
      <c r="D32" s="97"/>
      <c r="E32" s="196"/>
      <c r="F32" s="197"/>
      <c r="G32" s="197"/>
      <c r="H32" s="197"/>
      <c r="I32" s="198"/>
    </row>
    <row r="33" spans="1:15">
      <c r="A33" s="94">
        <f t="shared" si="7"/>
        <v>19</v>
      </c>
      <c r="B33" s="192" t="s">
        <v>169</v>
      </c>
      <c r="C33" s="192"/>
      <c r="D33" s="97"/>
      <c r="E33" s="196"/>
      <c r="F33" s="197"/>
      <c r="G33" s="197"/>
      <c r="H33" s="197"/>
      <c r="I33" s="198"/>
    </row>
    <row r="34" spans="1:15">
      <c r="A34" s="94">
        <f t="shared" si="7"/>
        <v>20</v>
      </c>
      <c r="B34" s="192" t="s">
        <v>170</v>
      </c>
      <c r="C34" s="192"/>
      <c r="D34" s="97"/>
      <c r="E34" s="196"/>
      <c r="F34" s="197"/>
      <c r="G34" s="197"/>
      <c r="H34" s="197"/>
      <c r="I34" s="198"/>
    </row>
    <row r="35" spans="1:15" ht="25.5" customHeight="1">
      <c r="E35" s="199"/>
      <c r="F35" s="200"/>
      <c r="G35" s="200"/>
      <c r="H35" s="200"/>
      <c r="I35" s="201"/>
    </row>
    <row r="37" spans="1:15">
      <c r="K37" s="193" t="s">
        <v>158</v>
      </c>
      <c r="L37" s="194"/>
      <c r="M37" s="194"/>
      <c r="N37" s="194"/>
      <c r="O37" s="195"/>
    </row>
    <row r="38" spans="1:15">
      <c r="K38" s="196"/>
      <c r="L38" s="197"/>
      <c r="M38" s="197"/>
      <c r="N38" s="197"/>
      <c r="O38" s="198"/>
    </row>
    <row r="39" spans="1:15">
      <c r="K39" s="196"/>
      <c r="L39" s="197"/>
      <c r="M39" s="197"/>
      <c r="N39" s="197"/>
      <c r="O39" s="198"/>
    </row>
    <row r="40" spans="1:15">
      <c r="K40" s="196"/>
      <c r="L40" s="197"/>
      <c r="M40" s="197"/>
      <c r="N40" s="197"/>
      <c r="O40" s="198"/>
    </row>
    <row r="41" spans="1:15">
      <c r="K41" s="196"/>
      <c r="L41" s="197"/>
      <c r="M41" s="197"/>
      <c r="N41" s="197"/>
      <c r="O41" s="198"/>
    </row>
    <row r="42" spans="1:15">
      <c r="K42" s="196"/>
      <c r="L42" s="197"/>
      <c r="M42" s="197"/>
      <c r="N42" s="197"/>
      <c r="O42" s="198"/>
    </row>
    <row r="43" spans="1:15">
      <c r="K43" s="196"/>
      <c r="L43" s="197"/>
      <c r="M43" s="197"/>
      <c r="N43" s="197"/>
      <c r="O43" s="198"/>
    </row>
    <row r="44" spans="1:15">
      <c r="K44" s="196"/>
      <c r="L44" s="197"/>
      <c r="M44" s="197"/>
      <c r="N44" s="197"/>
      <c r="O44" s="198"/>
    </row>
    <row r="45" spans="1:15">
      <c r="K45" s="196"/>
      <c r="L45" s="197"/>
      <c r="M45" s="197"/>
      <c r="N45" s="197"/>
      <c r="O45" s="198"/>
    </row>
    <row r="46" spans="1:15">
      <c r="K46" s="196"/>
      <c r="L46" s="197"/>
      <c r="M46" s="197"/>
      <c r="N46" s="197"/>
      <c r="O46" s="198"/>
    </row>
    <row r="47" spans="1:15">
      <c r="K47" s="196"/>
      <c r="L47" s="197"/>
      <c r="M47" s="197"/>
      <c r="N47" s="197"/>
      <c r="O47" s="198"/>
    </row>
    <row r="48" spans="1:15">
      <c r="K48" s="196"/>
      <c r="L48" s="197"/>
      <c r="M48" s="197"/>
      <c r="N48" s="197"/>
      <c r="O48" s="198"/>
    </row>
    <row r="49" spans="11:15">
      <c r="K49" s="196"/>
      <c r="L49" s="197"/>
      <c r="M49" s="197"/>
      <c r="N49" s="197"/>
      <c r="O49" s="198"/>
    </row>
    <row r="50" spans="11:15" ht="26.25" customHeight="1">
      <c r="K50" s="199"/>
      <c r="L50" s="200"/>
      <c r="M50" s="200"/>
      <c r="N50" s="200"/>
      <c r="O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平本　雅志</cp:lastModifiedBy>
  <cp:lastPrinted>2017-08-22T06:29:47Z</cp:lastPrinted>
  <dcterms:created xsi:type="dcterms:W3CDTF">2017-06-20T03:26:12Z</dcterms:created>
  <dcterms:modified xsi:type="dcterms:W3CDTF">2017-08-23T10:26:34Z</dcterms:modified>
</cp:coreProperties>
</file>