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<sst xmlns="http://schemas.openxmlformats.org/spreadsheetml/2006/main" count="221" uniqueCount="111">
  <si>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</si>
  <si>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</si>
  <si>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</si>
  <si>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</si>
  <si>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</si>
  <si>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</si>
  <si>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</si>
  <si>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</si>
  <si>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</si>
  <si>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</si>
  <si>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</si>
  <si>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</si>
  <si>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</si>
  <si>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</si>
  <si>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</si>
  <si>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</si>
  <si>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</si>
  <si>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</si>
  <si>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</si>
  <si>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</si>
  <si>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</si>
  <si>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</si>
  <si>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</si>
  <si>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</si>
  <si>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</si>
  <si>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</si>
  <si>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</si>
  <si>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</si>
  <si>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</si>
  <si>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</si>
  <si>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</si>
  <si>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</si>
  <si>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</si>
  <si>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</si>
  <si>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</si>
  <si>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</si>
  <si>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</si>
  <si>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</si>
  <si>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</si>
  <si>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</si>
  <si>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</si>
  <si>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</si>
  <si>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</si>
  <si>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</si>
  <si>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</si>
  <si>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</si>
  <si>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</si>
  <si>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</si>
  <si>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</si>
  <si>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</si>
  <si>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</si>
  <si>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</si>
  <si>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</si>
  <si>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</si>
  <si>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</si>
  <si>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</si>
  <si>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</si>
  <si>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</si>
  <si>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</si>
  <si>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</si>
  <si>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</si>
  <si>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</si>
  <si>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</si>
  <si>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</si>
  <si>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</si>
  <si>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</si>
  <si>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</si>
  <si>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</si>
  <si>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</si>
  <si>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</si>
  <si>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</si>
  <si>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</si>
  <si>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</si>
  <si>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</si>
  <si>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</si>
  <si>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</si>
  <si>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</si>
  <si>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</si>
  <si>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</si>
  <si>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</si>
  <si>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</si>
  <si>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</si>
  <si>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</si>
  <si>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</si>
  <si>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</si>
  <si>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</si>
  <si>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</si>
  <si>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</si>
  <si>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</si>
  <si>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</si>
  <si>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</si>
  <si>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</si>
  <si>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</si>
  <si>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</si>
  <si>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</si>
  <si>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</si>
  <si>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石川県　珠洲市</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</si>
  <si>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</si>
  <si>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</si>
  <si>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</si>
  <si>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</si>
  <si>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</si>
  <si>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</si>
  <si>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</si>
  <si>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</si>
  <si>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</si>
  <si>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</si>
  <si>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</si>
  <si>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及び⑤経費的回収率は１００％を割り込んでおり、維持管理費や支払利息等の費用を補い切れていないため赤字経営と言える。全国平均や類似団体より高く、修繕料などの維持管理費や地方債償還金が増加していることが要因である。
・④企業債残高対策事業規模比率が減少傾向となったのは、一般会計負担額が増がしたことが要因である。
・⑥汚水処理原価は全国平均より高く類似団体よりも低い状況ではあるが、修繕料等の維持管理費が増加していることにより高くなっているのが要因である。
・⑦施設利用率は全国平均を下回っているが、類似団体より高くなっている。
・⑧水洗化率は緩やかではあるが増加している。</t>
    <rPh sb="2" eb="5">
      <t>シュウエキテキ</t>
    </rPh>
    <rPh sb="5" eb="7">
      <t>シュウシ</t>
    </rPh>
    <rPh sb="7" eb="9">
      <t>ヒリツ</t>
    </rPh>
    <rPh sb="9" eb="10">
      <t>オヨ</t>
    </rPh>
    <rPh sb="12" eb="15">
      <t>ケイヒテキ</t>
    </rPh>
    <rPh sb="15" eb="17">
      <t>カイシュウ</t>
    </rPh>
    <rPh sb="17" eb="18">
      <t>リツ</t>
    </rPh>
    <rPh sb="24" eb="25">
      <t>ワ</t>
    </rPh>
    <rPh sb="26" eb="27">
      <t>コ</t>
    </rPh>
    <rPh sb="32" eb="34">
      <t>イジ</t>
    </rPh>
    <rPh sb="34" eb="36">
      <t>カンリ</t>
    </rPh>
    <rPh sb="36" eb="37">
      <t>ヒ</t>
    </rPh>
    <rPh sb="38" eb="40">
      <t>シハライ</t>
    </rPh>
    <rPh sb="40" eb="42">
      <t>リソク</t>
    </rPh>
    <rPh sb="42" eb="43">
      <t>トウ</t>
    </rPh>
    <rPh sb="44" eb="46">
      <t>ヒヨウ</t>
    </rPh>
    <rPh sb="47" eb="48">
      <t>オギナ</t>
    </rPh>
    <rPh sb="49" eb="50">
      <t>キ</t>
    </rPh>
    <rPh sb="57" eb="59">
      <t>アカジ</t>
    </rPh>
    <rPh sb="59" eb="61">
      <t>ケイエイ</t>
    </rPh>
    <rPh sb="62" eb="63">
      <t>イ</t>
    </rPh>
    <rPh sb="66" eb="68">
      <t>ゼンコク</t>
    </rPh>
    <rPh sb="68" eb="70">
      <t>ヘイキン</t>
    </rPh>
    <rPh sb="71" eb="73">
      <t>ルイジ</t>
    </rPh>
    <rPh sb="73" eb="75">
      <t>ダンタイ</t>
    </rPh>
    <rPh sb="77" eb="78">
      <t>タカ</t>
    </rPh>
    <rPh sb="80" eb="82">
      <t>シュウゼン</t>
    </rPh>
    <rPh sb="82" eb="83">
      <t>リョウ</t>
    </rPh>
    <rPh sb="86" eb="88">
      <t>イジ</t>
    </rPh>
    <rPh sb="88" eb="90">
      <t>カンリ</t>
    </rPh>
    <rPh sb="90" eb="91">
      <t>ヒ</t>
    </rPh>
    <rPh sb="92" eb="95">
      <t>チホウサイ</t>
    </rPh>
    <rPh sb="95" eb="98">
      <t>ショウカンキン</t>
    </rPh>
    <rPh sb="99" eb="101">
      <t>ゾウカ</t>
    </rPh>
    <rPh sb="108" eb="110">
      <t>ヨウイン</t>
    </rPh>
    <rPh sb="117" eb="119">
      <t>キギョウ</t>
    </rPh>
    <rPh sb="119" eb="120">
      <t>サイ</t>
    </rPh>
    <rPh sb="120" eb="122">
      <t>ザンダカ</t>
    </rPh>
    <rPh sb="122" eb="124">
      <t>タイサク</t>
    </rPh>
    <rPh sb="124" eb="126">
      <t>ジギョウ</t>
    </rPh>
    <rPh sb="126" eb="128">
      <t>キボ</t>
    </rPh>
    <rPh sb="128" eb="130">
      <t>ヒリツ</t>
    </rPh>
    <rPh sb="131" eb="133">
      <t>ゲンショウ</t>
    </rPh>
    <rPh sb="133" eb="135">
      <t>ケイコウ</t>
    </rPh>
    <rPh sb="142" eb="144">
      <t>イッパン</t>
    </rPh>
    <rPh sb="144" eb="146">
      <t>カイケイ</t>
    </rPh>
    <rPh sb="146" eb="148">
      <t>フタン</t>
    </rPh>
    <rPh sb="148" eb="149">
      <t>ガク</t>
    </rPh>
    <rPh sb="150" eb="151">
      <t>ゾウ</t>
    </rPh>
    <rPh sb="157" eb="159">
      <t>ヨウイン</t>
    </rPh>
    <rPh sb="166" eb="168">
      <t>オスイ</t>
    </rPh>
    <rPh sb="168" eb="170">
      <t>ショリ</t>
    </rPh>
    <rPh sb="170" eb="172">
      <t>ゲンカ</t>
    </rPh>
    <rPh sb="173" eb="175">
      <t>ゼンコク</t>
    </rPh>
    <rPh sb="175" eb="177">
      <t>ヘイキン</t>
    </rPh>
    <rPh sb="179" eb="180">
      <t>タカ</t>
    </rPh>
    <rPh sb="181" eb="183">
      <t>ルイジ</t>
    </rPh>
    <rPh sb="183" eb="185">
      <t>ダンタイ</t>
    </rPh>
    <rPh sb="188" eb="189">
      <t>ヒク</t>
    </rPh>
    <rPh sb="190" eb="192">
      <t>ジョウキョウ</t>
    </rPh>
    <rPh sb="198" eb="200">
      <t>シュウゼン</t>
    </rPh>
    <rPh sb="200" eb="201">
      <t>リョウ</t>
    </rPh>
    <rPh sb="201" eb="202">
      <t>トウ</t>
    </rPh>
    <rPh sb="203" eb="205">
      <t>イジ</t>
    </rPh>
    <rPh sb="205" eb="207">
      <t>カンリ</t>
    </rPh>
    <rPh sb="207" eb="208">
      <t>ヒ</t>
    </rPh>
    <rPh sb="209" eb="211">
      <t>ゾウカ</t>
    </rPh>
    <rPh sb="220" eb="221">
      <t>タカ</t>
    </rPh>
    <rPh sb="229" eb="231">
      <t>ヨウイン</t>
    </rPh>
    <rPh sb="238" eb="240">
      <t>シセツ</t>
    </rPh>
    <rPh sb="240" eb="243">
      <t>リヨウリツ</t>
    </rPh>
    <rPh sb="244" eb="246">
      <t>ゼンコク</t>
    </rPh>
    <rPh sb="246" eb="248">
      <t>ヘイキン</t>
    </rPh>
    <rPh sb="249" eb="251">
      <t>シタマワ</t>
    </rPh>
    <rPh sb="257" eb="259">
      <t>ルイジ</t>
    </rPh>
    <rPh sb="259" eb="261">
      <t>ダンタイ</t>
    </rPh>
    <rPh sb="263" eb="264">
      <t>タカ</t>
    </rPh>
    <rPh sb="274" eb="277">
      <t>スイセンカ</t>
    </rPh>
    <rPh sb="277" eb="278">
      <t>リツ</t>
    </rPh>
    <rPh sb="279" eb="280">
      <t>ユル</t>
    </rPh>
    <rPh sb="287" eb="289">
      <t>ゾウカ</t>
    </rPh>
    <phoneticPr fontId="4"/>
  </si>
  <si>
    <t>・法定耐用年数（50年）を超えた管渠はないが、巡回点検やカメラ調査等により、適宜修繕や清掃を実施していく。
・ポンプ場の機械電気設備が耐用年数に近づいてきており対応しなければならない。
・処理場は公共下水道に統合するため廃止しポンプ場は機器の改築更新を実施する。</t>
    <rPh sb="1" eb="3">
      <t>ホウテイ</t>
    </rPh>
    <rPh sb="3" eb="5">
      <t>タイヨウ</t>
    </rPh>
    <rPh sb="5" eb="7">
      <t>ネンスウ</t>
    </rPh>
    <rPh sb="10" eb="11">
      <t>ネン</t>
    </rPh>
    <rPh sb="13" eb="14">
      <t>コ</t>
    </rPh>
    <rPh sb="16" eb="18">
      <t>カンキョ</t>
    </rPh>
    <rPh sb="23" eb="25">
      <t>ジュンカイ</t>
    </rPh>
    <rPh sb="25" eb="27">
      <t>テンケン</t>
    </rPh>
    <rPh sb="31" eb="33">
      <t>チョウサ</t>
    </rPh>
    <rPh sb="33" eb="34">
      <t>トウ</t>
    </rPh>
    <rPh sb="38" eb="40">
      <t>テキギ</t>
    </rPh>
    <rPh sb="40" eb="42">
      <t>シュウゼン</t>
    </rPh>
    <rPh sb="43" eb="45">
      <t>セイソウ</t>
    </rPh>
    <rPh sb="46" eb="48">
      <t>ジッシ</t>
    </rPh>
    <rPh sb="58" eb="59">
      <t>ジョウ</t>
    </rPh>
    <rPh sb="60" eb="62">
      <t>キカイ</t>
    </rPh>
    <rPh sb="62" eb="64">
      <t>デンキ</t>
    </rPh>
    <rPh sb="64" eb="66">
      <t>セツビ</t>
    </rPh>
    <rPh sb="67" eb="69">
      <t>タイヨウ</t>
    </rPh>
    <rPh sb="69" eb="71">
      <t>ネンスウ</t>
    </rPh>
    <rPh sb="72" eb="73">
      <t>チカ</t>
    </rPh>
    <rPh sb="80" eb="82">
      <t>タイオウ</t>
    </rPh>
    <rPh sb="94" eb="97">
      <t>ショリジョウ</t>
    </rPh>
    <rPh sb="98" eb="100">
      <t>コウキョウ</t>
    </rPh>
    <rPh sb="100" eb="103">
      <t>ゲスイドウ</t>
    </rPh>
    <rPh sb="104" eb="106">
      <t>トウゴウ</t>
    </rPh>
    <rPh sb="110" eb="112">
      <t>ハイシ</t>
    </rPh>
    <rPh sb="116" eb="117">
      <t>ジョウ</t>
    </rPh>
    <rPh sb="118" eb="120">
      <t>キキ</t>
    </rPh>
    <rPh sb="121" eb="123">
      <t>カイチク</t>
    </rPh>
    <rPh sb="123" eb="125">
      <t>コウシン</t>
    </rPh>
    <rPh sb="126" eb="128">
      <t>ジッシ</t>
    </rPh>
    <phoneticPr fontId="4"/>
  </si>
  <si>
    <t>・一般会計からの繰入金のうち、基準額を超えて財源不足を補う額の抑制を図るため、助成制度の活用や生活排水対策の普及・啓発を進めることで、水洗化率の向上・料金収入の確保に努める。
・基準額については適正に一般会計に負担を求めていく。
・効率的な汚水処理を行うため、農業集落排水施設処理場を廃止し、公共下水道珠洲処理区の浄化センターで一括処理する。
・経営や資産等の状況を的確に把握し、経営基盤の計画的な強化と財政マネジメントの向上等に取り組むために公営企業会計とする。そのうえで、料金改定の必要性の有無を検討する。</t>
    <rPh sb="1" eb="3">
      <t>イッパン</t>
    </rPh>
    <rPh sb="3" eb="5">
      <t>カイケイ</t>
    </rPh>
    <rPh sb="8" eb="10">
      <t>クリイレ</t>
    </rPh>
    <rPh sb="10" eb="11">
      <t>キン</t>
    </rPh>
    <rPh sb="15" eb="17">
      <t>キジュン</t>
    </rPh>
    <rPh sb="17" eb="18">
      <t>ガク</t>
    </rPh>
    <rPh sb="19" eb="20">
      <t>コ</t>
    </rPh>
    <rPh sb="22" eb="24">
      <t>ザイゲン</t>
    </rPh>
    <rPh sb="24" eb="26">
      <t>ブソク</t>
    </rPh>
    <rPh sb="27" eb="28">
      <t>オギナ</t>
    </rPh>
    <rPh sb="29" eb="30">
      <t>ガク</t>
    </rPh>
    <rPh sb="31" eb="33">
      <t>ヨクセイ</t>
    </rPh>
    <rPh sb="34" eb="35">
      <t>ハカ</t>
    </rPh>
    <rPh sb="39" eb="41">
      <t>ジョセイ</t>
    </rPh>
    <rPh sb="41" eb="43">
      <t>セイド</t>
    </rPh>
    <rPh sb="44" eb="46">
      <t>カツヨウ</t>
    </rPh>
    <rPh sb="47" eb="49">
      <t>セイカツ</t>
    </rPh>
    <rPh sb="49" eb="51">
      <t>ハイスイ</t>
    </rPh>
    <rPh sb="51" eb="53">
      <t>タイサク</t>
    </rPh>
    <rPh sb="54" eb="56">
      <t>フキュウ</t>
    </rPh>
    <rPh sb="57" eb="59">
      <t>ケイハツ</t>
    </rPh>
    <rPh sb="60" eb="61">
      <t>スス</t>
    </rPh>
    <rPh sb="67" eb="70">
      <t>スイセンカ</t>
    </rPh>
    <rPh sb="70" eb="71">
      <t>リツ</t>
    </rPh>
    <rPh sb="72" eb="74">
      <t>コウジョウ</t>
    </rPh>
    <rPh sb="75" eb="77">
      <t>リョウキン</t>
    </rPh>
    <rPh sb="77" eb="79">
      <t>シュウニュウ</t>
    </rPh>
    <rPh sb="80" eb="82">
      <t>カクホ</t>
    </rPh>
    <rPh sb="83" eb="84">
      <t>ツト</t>
    </rPh>
    <rPh sb="89" eb="91">
      <t>キジュン</t>
    </rPh>
    <rPh sb="91" eb="92">
      <t>ガク</t>
    </rPh>
    <rPh sb="97" eb="99">
      <t>テキセイ</t>
    </rPh>
    <rPh sb="100" eb="102">
      <t>イッパン</t>
    </rPh>
    <rPh sb="102" eb="104">
      <t>カイケイ</t>
    </rPh>
    <rPh sb="105" eb="107">
      <t>フタン</t>
    </rPh>
    <rPh sb="108" eb="109">
      <t>モト</t>
    </rPh>
    <rPh sb="116" eb="119">
      <t>コウリツテキ</t>
    </rPh>
    <rPh sb="120" eb="122">
      <t>オスイ</t>
    </rPh>
    <rPh sb="122" eb="124">
      <t>ショリ</t>
    </rPh>
    <rPh sb="125" eb="126">
      <t>オコナ</t>
    </rPh>
    <rPh sb="130" eb="132">
      <t>ノウギョウ</t>
    </rPh>
    <rPh sb="132" eb="134">
      <t>シュウラク</t>
    </rPh>
    <rPh sb="134" eb="136">
      <t>ハイスイ</t>
    </rPh>
    <rPh sb="136" eb="138">
      <t>シセツ</t>
    </rPh>
    <rPh sb="138" eb="141">
      <t>ショリジョウ</t>
    </rPh>
    <rPh sb="142" eb="144">
      <t>ハイシ</t>
    </rPh>
    <rPh sb="146" eb="148">
      <t>コウキョウ</t>
    </rPh>
    <rPh sb="148" eb="151">
      <t>ゲスイドウ</t>
    </rPh>
    <rPh sb="151" eb="153">
      <t>スズ</t>
    </rPh>
    <rPh sb="153" eb="155">
      <t>ショリ</t>
    </rPh>
    <rPh sb="155" eb="156">
      <t>ク</t>
    </rPh>
    <rPh sb="157" eb="159">
      <t>ジョウカ</t>
    </rPh>
    <rPh sb="164" eb="166">
      <t>イッカツ</t>
    </rPh>
    <rPh sb="166" eb="168">
      <t>ショリ</t>
    </rPh>
    <rPh sb="173" eb="175">
      <t>ケイエイ</t>
    </rPh>
    <rPh sb="176" eb="178">
      <t>シサン</t>
    </rPh>
    <rPh sb="178" eb="179">
      <t>トウ</t>
    </rPh>
    <rPh sb="180" eb="182">
      <t>ジョウキョウ</t>
    </rPh>
    <rPh sb="183" eb="185">
      <t>テキカク</t>
    </rPh>
    <rPh sb="186" eb="188">
      <t>ハアク</t>
    </rPh>
    <rPh sb="190" eb="192">
      <t>ケイエイ</t>
    </rPh>
    <rPh sb="192" eb="194">
      <t>キバン</t>
    </rPh>
    <rPh sb="195" eb="197">
      <t>ケイカク</t>
    </rPh>
    <rPh sb="197" eb="198">
      <t>テキ</t>
    </rPh>
    <rPh sb="199" eb="201">
      <t>キョウカ</t>
    </rPh>
    <rPh sb="202" eb="204">
      <t>ザイセイ</t>
    </rPh>
    <rPh sb="211" eb="213">
      <t>コウジョウ</t>
    </rPh>
    <rPh sb="213" eb="214">
      <t>トウ</t>
    </rPh>
    <rPh sb="215" eb="216">
      <t>ト</t>
    </rPh>
    <rPh sb="217" eb="218">
      <t>ク</t>
    </rPh>
    <rPh sb="222" eb="224">
      <t>コウエイ</t>
    </rPh>
    <rPh sb="224" eb="226">
      <t>キギョウ</t>
    </rPh>
    <rPh sb="226" eb="228">
      <t>カイケイ</t>
    </rPh>
    <rPh sb="238" eb="240">
      <t>リョウキン</t>
    </rPh>
    <rPh sb="240" eb="242">
      <t>カイテイ</t>
    </rPh>
    <rPh sb="243" eb="246">
      <t>ヒツヨウセイ</t>
    </rPh>
    <rPh sb="247" eb="249">
      <t>ウム</t>
    </rPh>
    <rPh sb="250" eb="252">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</si>
</sst>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9928832"/>
        <c:axId val="8993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7.0000000000000007E-2</c:v>
                </c:pt>
                <c:pt idx="4">
                  <c:v>0.02</c:v>
                </c:pt>
              </c:numCache>
            </c:numRef>
          </c:val>
          <c:smooth val="0"/>
        </c:ser>
        <c:dLbls>
          <c:showLegendKey val="0"/>
          <c:showVal val="0"/>
          <c:showCatName val="0"/>
          <c:showSerName val="0"/>
          <c:showPercent val="0"/>
          <c:showBubbleSize val="0"/>
        </c:dLbls>
        <c:marker val="1"/>
        <c:smooth val="0"/>
        <c:axId val="89928832"/>
        <c:axId val="89930752"/>
      </c:lineChart>
      <c:dateAx>
        <c:axId val="89928832"/>
        <c:scaling>
          <c:orientation val="minMax"/>
        </c:scaling>
        <c:delete val="1"/>
        <c:axPos val="b"/>
        <c:numFmt formatCode="ge" sourceLinked="1"/>
        <c:majorTickMark val="none"/>
        <c:minorTickMark val="none"/>
        <c:tickLblPos val="none"/>
        <c:crossAx val="89930752"/>
        <c:crosses val="autoZero"/>
        <c:auto val="1"/>
        <c:lblOffset val="100"/>
        <c:baseTimeUnit val="years"/>
      </c:dateAx>
      <c:valAx>
        <c:axId val="8993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2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48.15</c:v>
                </c:pt>
                <c:pt idx="1">
                  <c:v>47.01</c:v>
                </c:pt>
                <c:pt idx="2">
                  <c:v>49.86</c:v>
                </c:pt>
                <c:pt idx="3">
                  <c:v>49.57</c:v>
                </c:pt>
                <c:pt idx="4">
                  <c:v>47.86</c:v>
                </c:pt>
              </c:numCache>
            </c:numRef>
          </c:val>
        </c:ser>
        <c:dLbls>
          <c:showLegendKey val="0"/>
          <c:showVal val="0"/>
          <c:showCatName val="0"/>
          <c:showSerName val="0"/>
          <c:showPercent val="0"/>
          <c:showBubbleSize val="0"/>
        </c:dLbls>
        <c:gapWidth val="150"/>
        <c:axId val="97097216"/>
        <c:axId val="9709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44.69</c:v>
                </c:pt>
                <c:pt idx="4">
                  <c:v>44.69</c:v>
                </c:pt>
              </c:numCache>
            </c:numRef>
          </c:val>
          <c:smooth val="0"/>
        </c:ser>
        <c:dLbls>
          <c:showLegendKey val="0"/>
          <c:showVal val="0"/>
          <c:showCatName val="0"/>
          <c:showSerName val="0"/>
          <c:showPercent val="0"/>
          <c:showBubbleSize val="0"/>
        </c:dLbls>
        <c:marker val="1"/>
        <c:smooth val="0"/>
        <c:axId val="97097216"/>
        <c:axId val="97099136"/>
      </c:lineChart>
      <c:dateAx>
        <c:axId val="97097216"/>
        <c:scaling>
          <c:orientation val="minMax"/>
        </c:scaling>
        <c:delete val="1"/>
        <c:axPos val="b"/>
        <c:numFmt formatCode="ge" sourceLinked="1"/>
        <c:majorTickMark val="none"/>
        <c:minorTickMark val="none"/>
        <c:tickLblPos val="none"/>
        <c:crossAx val="97099136"/>
        <c:crosses val="autoZero"/>
        <c:auto val="1"/>
        <c:lblOffset val="100"/>
        <c:baseTimeUnit val="years"/>
      </c:dateAx>
      <c:valAx>
        <c:axId val="9709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9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77.739999999999995</c:v>
                </c:pt>
                <c:pt idx="1">
                  <c:v>78.55</c:v>
                </c:pt>
                <c:pt idx="2">
                  <c:v>81.87</c:v>
                </c:pt>
                <c:pt idx="3">
                  <c:v>83.64</c:v>
                </c:pt>
                <c:pt idx="4">
                  <c:v>84.79</c:v>
                </c:pt>
              </c:numCache>
            </c:numRef>
          </c:val>
        </c:ser>
        <c:dLbls>
          <c:showLegendKey val="0"/>
          <c:showVal val="0"/>
          <c:showCatName val="0"/>
          <c:showSerName val="0"/>
          <c:showPercent val="0"/>
          <c:showBubbleSize val="0"/>
        </c:dLbls>
        <c:gapWidth val="150"/>
        <c:axId val="97145984"/>
        <c:axId val="9714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70.59</c:v>
                </c:pt>
                <c:pt idx="4">
                  <c:v>69.67</c:v>
                </c:pt>
              </c:numCache>
            </c:numRef>
          </c:val>
          <c:smooth val="0"/>
        </c:ser>
        <c:dLbls>
          <c:showLegendKey val="0"/>
          <c:showVal val="0"/>
          <c:showCatName val="0"/>
          <c:showSerName val="0"/>
          <c:showPercent val="0"/>
          <c:showBubbleSize val="0"/>
        </c:dLbls>
        <c:marker val="1"/>
        <c:smooth val="0"/>
        <c:axId val="97145984"/>
        <c:axId val="97147904"/>
      </c:lineChart>
      <c:dateAx>
        <c:axId val="97145984"/>
        <c:scaling>
          <c:orientation val="minMax"/>
        </c:scaling>
        <c:delete val="1"/>
        <c:axPos val="b"/>
        <c:numFmt formatCode="ge" sourceLinked="1"/>
        <c:majorTickMark val="none"/>
        <c:minorTickMark val="none"/>
        <c:tickLblPos val="none"/>
        <c:crossAx val="97147904"/>
        <c:crosses val="autoZero"/>
        <c:auto val="1"/>
        <c:lblOffset val="100"/>
        <c:baseTimeUnit val="years"/>
      </c:dateAx>
      <c:valAx>
        <c:axId val="9714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4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69.099999999999994</c:v>
                </c:pt>
                <c:pt idx="1">
                  <c:v>75.09</c:v>
                </c:pt>
                <c:pt idx="2">
                  <c:v>77.099999999999994</c:v>
                </c:pt>
                <c:pt idx="3">
                  <c:v>77.7</c:v>
                </c:pt>
                <c:pt idx="4">
                  <c:v>76.86</c:v>
                </c:pt>
              </c:numCache>
            </c:numRef>
          </c:val>
        </c:ser>
        <c:dLbls>
          <c:showLegendKey val="0"/>
          <c:showVal val="0"/>
          <c:showCatName val="0"/>
          <c:showSerName val="0"/>
          <c:showPercent val="0"/>
          <c:showBubbleSize val="0"/>
        </c:dLbls>
        <c:gapWidth val="150"/>
        <c:axId val="89969408"/>
        <c:axId val="8997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969408"/>
        <c:axId val="89971328"/>
      </c:lineChart>
      <c:dateAx>
        <c:axId val="89969408"/>
        <c:scaling>
          <c:orientation val="minMax"/>
        </c:scaling>
        <c:delete val="1"/>
        <c:axPos val="b"/>
        <c:numFmt formatCode="ge" sourceLinked="1"/>
        <c:majorTickMark val="none"/>
        <c:minorTickMark val="none"/>
        <c:tickLblPos val="none"/>
        <c:crossAx val="89971328"/>
        <c:crosses val="autoZero"/>
        <c:auto val="1"/>
        <c:lblOffset val="100"/>
        <c:baseTimeUnit val="years"/>
      </c:dateAx>
      <c:valAx>
        <c:axId val="8997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6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276224"/>
        <c:axId val="9027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276224"/>
        <c:axId val="90278144"/>
      </c:lineChart>
      <c:dateAx>
        <c:axId val="90276224"/>
        <c:scaling>
          <c:orientation val="minMax"/>
        </c:scaling>
        <c:delete val="1"/>
        <c:axPos val="b"/>
        <c:numFmt formatCode="ge" sourceLinked="1"/>
        <c:majorTickMark val="none"/>
        <c:minorTickMark val="none"/>
        <c:tickLblPos val="none"/>
        <c:crossAx val="90278144"/>
        <c:crosses val="autoZero"/>
        <c:auto val="1"/>
        <c:lblOffset val="100"/>
        <c:baseTimeUnit val="years"/>
      </c:dateAx>
      <c:valAx>
        <c:axId val="9027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27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570176"/>
        <c:axId val="9157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570176"/>
        <c:axId val="91572096"/>
      </c:lineChart>
      <c:dateAx>
        <c:axId val="91570176"/>
        <c:scaling>
          <c:orientation val="minMax"/>
        </c:scaling>
        <c:delete val="1"/>
        <c:axPos val="b"/>
        <c:numFmt formatCode="ge" sourceLinked="1"/>
        <c:majorTickMark val="none"/>
        <c:minorTickMark val="none"/>
        <c:tickLblPos val="none"/>
        <c:crossAx val="91572096"/>
        <c:crosses val="autoZero"/>
        <c:auto val="1"/>
        <c:lblOffset val="100"/>
        <c:baseTimeUnit val="years"/>
      </c:dateAx>
      <c:valAx>
        <c:axId val="9157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57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602944"/>
        <c:axId val="9160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602944"/>
        <c:axId val="91604864"/>
      </c:lineChart>
      <c:dateAx>
        <c:axId val="91602944"/>
        <c:scaling>
          <c:orientation val="minMax"/>
        </c:scaling>
        <c:delete val="1"/>
        <c:axPos val="b"/>
        <c:numFmt formatCode="ge" sourceLinked="1"/>
        <c:majorTickMark val="none"/>
        <c:minorTickMark val="none"/>
        <c:tickLblPos val="none"/>
        <c:crossAx val="91604864"/>
        <c:crosses val="autoZero"/>
        <c:auto val="1"/>
        <c:lblOffset val="100"/>
        <c:baseTimeUnit val="years"/>
      </c:dateAx>
      <c:valAx>
        <c:axId val="9160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0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892416"/>
        <c:axId val="9689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892416"/>
        <c:axId val="96894336"/>
      </c:lineChart>
      <c:dateAx>
        <c:axId val="96892416"/>
        <c:scaling>
          <c:orientation val="minMax"/>
        </c:scaling>
        <c:delete val="1"/>
        <c:axPos val="b"/>
        <c:numFmt formatCode="ge" sourceLinked="1"/>
        <c:majorTickMark val="none"/>
        <c:minorTickMark val="none"/>
        <c:tickLblPos val="none"/>
        <c:crossAx val="96894336"/>
        <c:crosses val="autoZero"/>
        <c:auto val="1"/>
        <c:lblOffset val="100"/>
        <c:baseTimeUnit val="years"/>
      </c:dateAx>
      <c:valAx>
        <c:axId val="9689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9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6522.81</c:v>
                </c:pt>
                <c:pt idx="1">
                  <c:v>2607.4299999999998</c:v>
                </c:pt>
                <c:pt idx="2" formatCode="#,##0.00;&quot;△&quot;#,##0.00">
                  <c:v>0</c:v>
                </c:pt>
                <c:pt idx="3" formatCode="#,##0.00;&quot;△&quot;#,##0.00">
                  <c:v>0</c:v>
                </c:pt>
                <c:pt idx="4">
                  <c:v>0.01</c:v>
                </c:pt>
              </c:numCache>
            </c:numRef>
          </c:val>
        </c:ser>
        <c:dLbls>
          <c:showLegendKey val="0"/>
          <c:showVal val="0"/>
          <c:showCatName val="0"/>
          <c:showSerName val="0"/>
          <c:showPercent val="0"/>
          <c:showBubbleSize val="0"/>
        </c:dLbls>
        <c:gapWidth val="150"/>
        <c:axId val="96910336"/>
        <c:axId val="9692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1161.05</c:v>
                </c:pt>
                <c:pt idx="4">
                  <c:v>979.89</c:v>
                </c:pt>
              </c:numCache>
            </c:numRef>
          </c:val>
          <c:smooth val="0"/>
        </c:ser>
        <c:dLbls>
          <c:showLegendKey val="0"/>
          <c:showVal val="0"/>
          <c:showCatName val="0"/>
          <c:showSerName val="0"/>
          <c:showPercent val="0"/>
          <c:showBubbleSize val="0"/>
        </c:dLbls>
        <c:marker val="1"/>
        <c:smooth val="0"/>
        <c:axId val="96910336"/>
        <c:axId val="96928896"/>
      </c:lineChart>
      <c:dateAx>
        <c:axId val="96910336"/>
        <c:scaling>
          <c:orientation val="minMax"/>
        </c:scaling>
        <c:delete val="1"/>
        <c:axPos val="b"/>
        <c:numFmt formatCode="ge" sourceLinked="1"/>
        <c:majorTickMark val="none"/>
        <c:minorTickMark val="none"/>
        <c:tickLblPos val="none"/>
        <c:crossAx val="96928896"/>
        <c:crosses val="autoZero"/>
        <c:auto val="1"/>
        <c:lblOffset val="100"/>
        <c:baseTimeUnit val="years"/>
      </c:dateAx>
      <c:valAx>
        <c:axId val="9692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1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29.3</c:v>
                </c:pt>
                <c:pt idx="1">
                  <c:v>32.33</c:v>
                </c:pt>
                <c:pt idx="2">
                  <c:v>71.319999999999993</c:v>
                </c:pt>
                <c:pt idx="3">
                  <c:v>56.75</c:v>
                </c:pt>
                <c:pt idx="4">
                  <c:v>56.95</c:v>
                </c:pt>
              </c:numCache>
            </c:numRef>
          </c:val>
        </c:ser>
        <c:dLbls>
          <c:showLegendKey val="0"/>
          <c:showVal val="0"/>
          <c:showCatName val="0"/>
          <c:showSerName val="0"/>
          <c:showPercent val="0"/>
          <c:showBubbleSize val="0"/>
        </c:dLbls>
        <c:gapWidth val="150"/>
        <c:axId val="96959104"/>
        <c:axId val="969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41.08</c:v>
                </c:pt>
                <c:pt idx="4">
                  <c:v>41.34</c:v>
                </c:pt>
              </c:numCache>
            </c:numRef>
          </c:val>
          <c:smooth val="0"/>
        </c:ser>
        <c:dLbls>
          <c:showLegendKey val="0"/>
          <c:showVal val="0"/>
          <c:showCatName val="0"/>
          <c:showSerName val="0"/>
          <c:showPercent val="0"/>
          <c:showBubbleSize val="0"/>
        </c:dLbls>
        <c:marker val="1"/>
        <c:smooth val="0"/>
        <c:axId val="96959104"/>
        <c:axId val="96961280"/>
      </c:lineChart>
      <c:dateAx>
        <c:axId val="96959104"/>
        <c:scaling>
          <c:orientation val="minMax"/>
        </c:scaling>
        <c:delete val="1"/>
        <c:axPos val="b"/>
        <c:numFmt formatCode="ge" sourceLinked="1"/>
        <c:majorTickMark val="none"/>
        <c:minorTickMark val="none"/>
        <c:tickLblPos val="none"/>
        <c:crossAx val="96961280"/>
        <c:crosses val="autoZero"/>
        <c:auto val="1"/>
        <c:lblOffset val="100"/>
        <c:baseTimeUnit val="years"/>
      </c:dateAx>
      <c:valAx>
        <c:axId val="969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5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591.77</c:v>
                </c:pt>
                <c:pt idx="1">
                  <c:v>554.28</c:v>
                </c:pt>
                <c:pt idx="2">
                  <c:v>248.68</c:v>
                </c:pt>
                <c:pt idx="3">
                  <c:v>323.60000000000002</c:v>
                </c:pt>
                <c:pt idx="4">
                  <c:v>325.05</c:v>
                </c:pt>
              </c:numCache>
            </c:numRef>
          </c:val>
        </c:ser>
        <c:dLbls>
          <c:showLegendKey val="0"/>
          <c:showVal val="0"/>
          <c:showCatName val="0"/>
          <c:showSerName val="0"/>
          <c:showPercent val="0"/>
          <c:showBubbleSize val="0"/>
        </c:dLbls>
        <c:gapWidth val="150"/>
        <c:axId val="96991104"/>
        <c:axId val="9705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378.08</c:v>
                </c:pt>
                <c:pt idx="4">
                  <c:v>357.49</c:v>
                </c:pt>
              </c:numCache>
            </c:numRef>
          </c:val>
          <c:smooth val="0"/>
        </c:ser>
        <c:dLbls>
          <c:showLegendKey val="0"/>
          <c:showVal val="0"/>
          <c:showCatName val="0"/>
          <c:showSerName val="0"/>
          <c:showPercent val="0"/>
          <c:showBubbleSize val="0"/>
        </c:dLbls>
        <c:marker val="1"/>
        <c:smooth val="0"/>
        <c:axId val="96991104"/>
        <c:axId val="97058816"/>
      </c:lineChart>
      <c:dateAx>
        <c:axId val="96991104"/>
        <c:scaling>
          <c:orientation val="minMax"/>
        </c:scaling>
        <c:delete val="1"/>
        <c:axPos val="b"/>
        <c:numFmt formatCode="ge" sourceLinked="1"/>
        <c:majorTickMark val="none"/>
        <c:minorTickMark val="none"/>
        <c:tickLblPos val="none"/>
        <c:crossAx val="97058816"/>
        <c:crosses val="autoZero"/>
        <c:auto val="1"/>
        <c:lblOffset val="100"/>
        <c:baseTimeUnit val="years"/>
      </c:dateAx>
      <c:valAx>
        <c:axId val="9705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9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N1" zoomScale="70" zoomScaleNormal="7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石川県　珠洲市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F3</v>
      </c>
      <c r="X8" s="70"/>
      <c r="Y8" s="70"/>
      <c r="Z8" s="70"/>
      <c r="AA8" s="70"/>
      <c r="AB8" s="70"/>
      <c r="AC8" s="70"/>
      <c r="AD8" s="3"/>
      <c r="AE8" s="3"/>
      <c r="AF8" s="3"/>
      <c r="AG8" s="3"/>
      <c r="AH8" s="3"/>
      <c r="AI8" s="3"/>
      <c r="AJ8" s="3"/>
      <c r="AK8" s="3"/>
      <c r="AL8" s="64">
        <f>データ!R6</f>
        <v>15534</v>
      </c>
      <c r="AM8" s="64"/>
      <c r="AN8" s="64"/>
      <c r="AO8" s="64"/>
      <c r="AP8" s="64"/>
      <c r="AQ8" s="64"/>
      <c r="AR8" s="64"/>
      <c r="AS8" s="64"/>
      <c r="AT8" s="63">
        <f>データ!S6</f>
        <v>247.2</v>
      </c>
      <c r="AU8" s="63"/>
      <c r="AV8" s="63"/>
      <c r="AW8" s="63"/>
      <c r="AX8" s="63"/>
      <c r="AY8" s="63"/>
      <c r="AZ8" s="63"/>
      <c r="BA8" s="63"/>
      <c r="BB8" s="63">
        <f>データ!T6</f>
        <v>62.84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5.12</v>
      </c>
      <c r="Q10" s="63"/>
      <c r="R10" s="63"/>
      <c r="S10" s="63"/>
      <c r="T10" s="63"/>
      <c r="U10" s="63"/>
      <c r="V10" s="63"/>
      <c r="W10" s="63">
        <f>データ!P6</f>
        <v>90.42</v>
      </c>
      <c r="X10" s="63"/>
      <c r="Y10" s="63"/>
      <c r="Z10" s="63"/>
      <c r="AA10" s="63"/>
      <c r="AB10" s="63"/>
      <c r="AC10" s="63"/>
      <c r="AD10" s="64">
        <f>データ!Q6</f>
        <v>3456</v>
      </c>
      <c r="AE10" s="64"/>
      <c r="AF10" s="64"/>
      <c r="AG10" s="64"/>
      <c r="AH10" s="64"/>
      <c r="AI10" s="64"/>
      <c r="AJ10" s="64"/>
      <c r="AK10" s="2"/>
      <c r="AL10" s="64">
        <f>データ!U6</f>
        <v>789</v>
      </c>
      <c r="AM10" s="64"/>
      <c r="AN10" s="64"/>
      <c r="AO10" s="64"/>
      <c r="AP10" s="64"/>
      <c r="AQ10" s="64"/>
      <c r="AR10" s="64"/>
      <c r="AS10" s="64"/>
      <c r="AT10" s="63">
        <f>データ!V6</f>
        <v>0.86</v>
      </c>
      <c r="AU10" s="63"/>
      <c r="AV10" s="63"/>
      <c r="AW10" s="63"/>
      <c r="AX10" s="63"/>
      <c r="AY10" s="63"/>
      <c r="AZ10" s="63"/>
      <c r="BA10" s="63"/>
      <c r="BB10" s="63">
        <f>データ!W6</f>
        <v>917.44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172057</v>
      </c>
      <c r="D6" s="31">
        <f t="shared" si="3"/>
        <v>47</v>
      </c>
      <c r="E6" s="31">
        <f t="shared" si="3"/>
        <v>17</v>
      </c>
      <c r="F6" s="31">
        <f t="shared" si="3"/>
        <v>5</v>
      </c>
      <c r="G6" s="31">
        <f t="shared" si="3"/>
        <v>0</v>
      </c>
      <c r="H6" s="31" t="str">
        <f t="shared" si="3"/>
        <v>石川県　珠洲市</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5.12</v>
      </c>
      <c r="P6" s="32">
        <f t="shared" si="3"/>
        <v>90.42</v>
      </c>
      <c r="Q6" s="32">
        <f t="shared" si="3"/>
        <v>3456</v>
      </c>
      <c r="R6" s="32">
        <f t="shared" si="3"/>
        <v>15534</v>
      </c>
      <c r="S6" s="32">
        <f t="shared" si="3"/>
        <v>247.2</v>
      </c>
      <c r="T6" s="32">
        <f t="shared" si="3"/>
        <v>62.84</v>
      </c>
      <c r="U6" s="32">
        <f t="shared" si="3"/>
        <v>789</v>
      </c>
      <c r="V6" s="32">
        <f t="shared" si="3"/>
        <v>0.86</v>
      </c>
      <c r="W6" s="32">
        <f t="shared" si="3"/>
        <v>917.44</v>
      </c>
      <c r="X6" s="33">
        <f>IF(X7="",NA(),X7)</f>
        <v>69.099999999999994</v>
      </c>
      <c r="Y6" s="33">
        <f t="shared" ref="Y6:AG6" si="4">IF(Y7="",NA(),Y7)</f>
        <v>75.09</v>
      </c>
      <c r="Z6" s="33">
        <f t="shared" si="4"/>
        <v>77.099999999999994</v>
      </c>
      <c r="AA6" s="33">
        <f t="shared" si="4"/>
        <v>77.7</v>
      </c>
      <c r="AB6" s="33">
        <f t="shared" si="4"/>
        <v>76.86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6522.81</v>
      </c>
      <c r="BF6" s="33">
        <f t="shared" ref="BF6:BN6" si="7">IF(BF7="",NA(),BF7)</f>
        <v>2607.4299999999998</v>
      </c>
      <c r="BG6" s="32">
        <f t="shared" si="7"/>
        <v>0</v>
      </c>
      <c r="BH6" s="32">
        <f t="shared" si="7"/>
        <v>0</v>
      </c>
      <c r="BI6" s="33">
        <f t="shared" si="7"/>
        <v>0.01</v>
      </c>
      <c r="BJ6" s="33">
        <f t="shared" si="7"/>
        <v>1224.75</v>
      </c>
      <c r="BK6" s="33">
        <f t="shared" si="7"/>
        <v>1144.05</v>
      </c>
      <c r="BL6" s="33">
        <f t="shared" si="7"/>
        <v>1117.1099999999999</v>
      </c>
      <c r="BM6" s="33">
        <f t="shared" si="7"/>
        <v>1161.05</v>
      </c>
      <c r="BN6" s="33">
        <f t="shared" si="7"/>
        <v>979.89</v>
      </c>
      <c r="BO6" s="32" t="str">
        <f>IF(BO7="","",IF(BO7="-","【-】","【"&amp;SUBSTITUTE(TEXT(BO7,"#,##0.00"),"-","△")&amp;"】"))</f>
        <v>【1,015.77】</v>
      </c>
      <c r="BP6" s="33">
        <f>IF(BP7="",NA(),BP7)</f>
        <v>29.3</v>
      </c>
      <c r="BQ6" s="33">
        <f t="shared" ref="BQ6:BY6" si="8">IF(BQ7="",NA(),BQ7)</f>
        <v>32.33</v>
      </c>
      <c r="BR6" s="33">
        <f t="shared" si="8"/>
        <v>71.319999999999993</v>
      </c>
      <c r="BS6" s="33">
        <f t="shared" si="8"/>
        <v>56.75</v>
      </c>
      <c r="BT6" s="33">
        <f t="shared" si="8"/>
        <v>56.95</v>
      </c>
      <c r="BU6" s="33">
        <f t="shared" si="8"/>
        <v>42.13</v>
      </c>
      <c r="BV6" s="33">
        <f t="shared" si="8"/>
        <v>42.48</v>
      </c>
      <c r="BW6" s="33">
        <f t="shared" si="8"/>
        <v>41.04</v>
      </c>
      <c r="BX6" s="33">
        <f t="shared" si="8"/>
        <v>41.08</v>
      </c>
      <c r="BY6" s="33">
        <f t="shared" si="8"/>
        <v>41.34</v>
      </c>
      <c r="BZ6" s="32" t="str">
        <f>IF(BZ7="","",IF(BZ7="-","【-】","【"&amp;SUBSTITUTE(TEXT(BZ7,"#,##0.00"),"-","△")&amp;"】"))</f>
        <v>【52.78】</v>
      </c>
      <c r="CA6" s="33">
        <f>IF(CA7="",NA(),CA7)</f>
        <v>591.77</v>
      </c>
      <c r="CB6" s="33">
        <f t="shared" ref="CB6:CJ6" si="9">IF(CB7="",NA(),CB7)</f>
        <v>554.28</v>
      </c>
      <c r="CC6" s="33">
        <f t="shared" si="9"/>
        <v>248.68</v>
      </c>
      <c r="CD6" s="33">
        <f t="shared" si="9"/>
        <v>323.60000000000002</v>
      </c>
      <c r="CE6" s="33">
        <f t="shared" si="9"/>
        <v>325.05</v>
      </c>
      <c r="CF6" s="33">
        <f t="shared" si="9"/>
        <v>348.41</v>
      </c>
      <c r="CG6" s="33">
        <f t="shared" si="9"/>
        <v>343.8</v>
      </c>
      <c r="CH6" s="33">
        <f t="shared" si="9"/>
        <v>357.08</v>
      </c>
      <c r="CI6" s="33">
        <f t="shared" si="9"/>
        <v>378.08</v>
      </c>
      <c r="CJ6" s="33">
        <f t="shared" si="9"/>
        <v>357.49</v>
      </c>
      <c r="CK6" s="32" t="str">
        <f>IF(CK7="","",IF(CK7="-","【-】","【"&amp;SUBSTITUTE(TEXT(CK7,"#,##0.00"),"-","△")&amp;"】"))</f>
        <v>【289.81】</v>
      </c>
      <c r="CL6" s="33">
        <f>IF(CL7="",NA(),CL7)</f>
        <v>48.15</v>
      </c>
      <c r="CM6" s="33">
        <f t="shared" ref="CM6:CU6" si="10">IF(CM7="",NA(),CM7)</f>
        <v>47.01</v>
      </c>
      <c r="CN6" s="33">
        <f t="shared" si="10"/>
        <v>49.86</v>
      </c>
      <c r="CO6" s="33">
        <f t="shared" si="10"/>
        <v>49.57</v>
      </c>
      <c r="CP6" s="33">
        <f t="shared" si="10"/>
        <v>47.86</v>
      </c>
      <c r="CQ6" s="33">
        <f t="shared" si="10"/>
        <v>46.85</v>
      </c>
      <c r="CR6" s="33">
        <f t="shared" si="10"/>
        <v>46.06</v>
      </c>
      <c r="CS6" s="33">
        <f t="shared" si="10"/>
        <v>45.95</v>
      </c>
      <c r="CT6" s="33">
        <f t="shared" si="10"/>
        <v>44.69</v>
      </c>
      <c r="CU6" s="33">
        <f t="shared" si="10"/>
        <v>44.69</v>
      </c>
      <c r="CV6" s="32" t="str">
        <f>IF(CV7="","",IF(CV7="-","【-】","【"&amp;SUBSTITUTE(TEXT(CV7,"#,##0.00"),"-","△")&amp;"】"))</f>
        <v>【52.74】</v>
      </c>
      <c r="CW6" s="33">
        <f>IF(CW7="",NA(),CW7)</f>
        <v>77.739999999999995</v>
      </c>
      <c r="CX6" s="33">
        <f t="shared" ref="CX6:DF6" si="11">IF(CX7="",NA(),CX7)</f>
        <v>78.55</v>
      </c>
      <c r="CY6" s="33">
        <f t="shared" si="11"/>
        <v>81.87</v>
      </c>
      <c r="CZ6" s="33">
        <f t="shared" si="11"/>
        <v>83.64</v>
      </c>
      <c r="DA6" s="33">
        <f t="shared" si="11"/>
        <v>84.79</v>
      </c>
      <c r="DB6" s="33">
        <f t="shared" si="11"/>
        <v>73.78</v>
      </c>
      <c r="DC6" s="33">
        <f t="shared" si="11"/>
        <v>72.989999999999995</v>
      </c>
      <c r="DD6" s="33">
        <f t="shared" si="11"/>
        <v>71.97</v>
      </c>
      <c r="DE6" s="33">
        <f t="shared" si="11"/>
        <v>70.59</v>
      </c>
      <c r="DF6" s="33">
        <f t="shared" si="11"/>
        <v>69.67</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7.0000000000000007E-2</v>
      </c>
      <c r="EM6" s="33">
        <f t="shared" si="14"/>
        <v>0.02</v>
      </c>
      <c r="EN6" s="32" t="str">
        <f>IF(EN7="","",IF(EN7="-","【-】","【"&amp;SUBSTITUTE(TEXT(EN7,"#,##0.00"),"-","△")&amp;"】"))</f>
        <v>【0.03】</v>
      </c>
    </row>
    <row r="7" spans="1:144" s="34" customFormat="1">
      <c r="A7" s="26"/>
      <c r="B7" s="35">
        <v>2015</v>
      </c>
      <c r="C7" s="35">
        <v>172057</v>
      </c>
      <c r="D7" s="35">
        <v>47</v>
      </c>
      <c r="E7" s="35">
        <v>17</v>
      </c>
      <c r="F7" s="35">
        <v>5</v>
      </c>
      <c r="G7" s="35">
        <v>0</v>
      </c>
      <c r="H7" s="35" t="s">
        <v>96</v>
      </c>
      <c r="I7" s="35" t="s">
        <v>97</v>
      </c>
      <c r="J7" s="35" t="s">
        <v>98</v>
      </c>
      <c r="K7" s="35" t="s">
        <v>99</v>
      </c>
      <c r="L7" s="35" t="s">
        <v>100</v>
      </c>
      <c r="M7" s="36" t="s">
        <v>101</v>
      </c>
      <c r="N7" s="36" t="s">
        <v>102</v>
      </c>
      <c r="O7" s="36">
        <v>5.12</v>
      </c>
      <c r="P7" s="36">
        <v>90.42</v>
      </c>
      <c r="Q7" s="36">
        <v>3456</v>
      </c>
      <c r="R7" s="36">
        <v>15534</v>
      </c>
      <c r="S7" s="36">
        <v>247.2</v>
      </c>
      <c r="T7" s="36">
        <v>62.84</v>
      </c>
      <c r="U7" s="36">
        <v>789</v>
      </c>
      <c r="V7" s="36">
        <v>0.86</v>
      </c>
      <c r="W7" s="36">
        <v>917.44</v>
      </c>
      <c r="X7" s="36">
        <v>69.099999999999994</v>
      </c>
      <c r="Y7" s="36">
        <v>75.09</v>
      </c>
      <c r="Z7" s="36">
        <v>77.099999999999994</v>
      </c>
      <c r="AA7" s="36">
        <v>77.7</v>
      </c>
      <c r="AB7" s="36">
        <v>76.86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6522.81</v>
      </c>
      <c r="BF7" s="36">
        <v>2607.4299999999998</v>
      </c>
      <c r="BG7" s="36">
        <v>0</v>
      </c>
      <c r="BH7" s="36">
        <v>0</v>
      </c>
      <c r="BI7" s="36">
        <v>0.01</v>
      </c>
      <c r="BJ7" s="36">
        <v>1224.75</v>
      </c>
      <c r="BK7" s="36">
        <v>1144.05</v>
      </c>
      <c r="BL7" s="36">
        <v>1117.1099999999999</v>
      </c>
      <c r="BM7" s="36">
        <v>1161.05</v>
      </c>
      <c r="BN7" s="36">
        <v>979.89</v>
      </c>
      <c r="BO7" s="36">
        <v>1015.77</v>
      </c>
      <c r="BP7" s="36">
        <v>29.3</v>
      </c>
      <c r="BQ7" s="36">
        <v>32.33</v>
      </c>
      <c r="BR7" s="36">
        <v>71.319999999999993</v>
      </c>
      <c r="BS7" s="36">
        <v>56.75</v>
      </c>
      <c r="BT7" s="36">
        <v>56.95</v>
      </c>
      <c r="BU7" s="36">
        <v>42.13</v>
      </c>
      <c r="BV7" s="36">
        <v>42.48</v>
      </c>
      <c r="BW7" s="36">
        <v>41.04</v>
      </c>
      <c r="BX7" s="36">
        <v>41.08</v>
      </c>
      <c r="BY7" s="36">
        <v>41.34</v>
      </c>
      <c r="BZ7" s="36">
        <v>52.78</v>
      </c>
      <c r="CA7" s="36">
        <v>591.77</v>
      </c>
      <c r="CB7" s="36">
        <v>554.28</v>
      </c>
      <c r="CC7" s="36">
        <v>248.68</v>
      </c>
      <c r="CD7" s="36">
        <v>323.60000000000002</v>
      </c>
      <c r="CE7" s="36">
        <v>325.05</v>
      </c>
      <c r="CF7" s="36">
        <v>348.41</v>
      </c>
      <c r="CG7" s="36">
        <v>343.8</v>
      </c>
      <c r="CH7" s="36">
        <v>357.08</v>
      </c>
      <c r="CI7" s="36">
        <v>378.08</v>
      </c>
      <c r="CJ7" s="36">
        <v>357.49</v>
      </c>
      <c r="CK7" s="36">
        <v>289.81</v>
      </c>
      <c r="CL7" s="36">
        <v>48.15</v>
      </c>
      <c r="CM7" s="36">
        <v>47.01</v>
      </c>
      <c r="CN7" s="36">
        <v>49.86</v>
      </c>
      <c r="CO7" s="36">
        <v>49.57</v>
      </c>
      <c r="CP7" s="36">
        <v>47.86</v>
      </c>
      <c r="CQ7" s="36">
        <v>46.85</v>
      </c>
      <c r="CR7" s="36">
        <v>46.06</v>
      </c>
      <c r="CS7" s="36">
        <v>45.95</v>
      </c>
      <c r="CT7" s="36">
        <v>44.69</v>
      </c>
      <c r="CU7" s="36">
        <v>44.69</v>
      </c>
      <c r="CV7" s="36">
        <v>52.74</v>
      </c>
      <c r="CW7" s="36">
        <v>77.739999999999995</v>
      </c>
      <c r="CX7" s="36">
        <v>78.55</v>
      </c>
      <c r="CY7" s="36">
        <v>81.87</v>
      </c>
      <c r="CZ7" s="36">
        <v>83.64</v>
      </c>
      <c r="DA7" s="36">
        <v>84.79</v>
      </c>
      <c r="DB7" s="36">
        <v>73.78</v>
      </c>
      <c r="DC7" s="36">
        <v>72.989999999999995</v>
      </c>
      <c r="DD7" s="36">
        <v>71.97</v>
      </c>
      <c r="DE7" s="36">
        <v>70.59</v>
      </c>
      <c r="DF7" s="36">
        <v>69.67</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7.0000000000000007E-2</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森　久憲</cp:lastModifiedBy>
  <dcterms:created xsi:type="dcterms:W3CDTF">2017-02-08T03:10:15Z</dcterms:created>
  <dcterms:modified xsi:type="dcterms:W3CDTF">2017-02-13T04:31:29Z</dcterms:modified>
  <cp:category/>
</cp:coreProperties>
</file>