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<sst xmlns="http://schemas.openxmlformats.org/spreadsheetml/2006/main" count="221" uniqueCount="111">
  <si>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</si>
  <si>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</si>
  <si>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</si>
  <si>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</si>
  <si>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</si>
  <si>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</si>
  <si>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</si>
  <si>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</si>
  <si>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</si>
  <si>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</si>
  <si>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</si>
  <si>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</si>
  <si>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</si>
  <si>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</si>
  <si>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</si>
  <si>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</si>
  <si>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</si>
  <si>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</si>
  <si>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</si>
  <si>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</si>
  <si>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</si>
  <si>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</si>
  <si>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</si>
  <si>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</si>
  <si>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</si>
  <si>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</si>
  <si>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</si>
  <si>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</si>
  <si>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</si>
  <si>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</si>
  <si>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</si>
  <si>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</si>
  <si>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</si>
  <si>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</si>
  <si>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</si>
  <si>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</si>
  <si>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</si>
  <si>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</si>
  <si>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</si>
  <si>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</si>
  <si>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</si>
  <si>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</si>
  <si>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</si>
  <si>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</si>
  <si>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</si>
  <si>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</si>
  <si>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</si>
  <si>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</si>
  <si>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</si>
  <si>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</si>
  <si>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</si>
  <si>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</si>
  <si>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</si>
  <si>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</si>
  <si>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</si>
  <si>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</si>
  <si>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</si>
  <si>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</si>
  <si>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</si>
  <si>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</si>
  <si>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</si>
  <si>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</si>
  <si>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</si>
  <si>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</si>
  <si>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</si>
  <si>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</si>
  <si>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</si>
  <si>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</si>
  <si>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</si>
  <si>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</si>
  <si>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</si>
  <si>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</si>
  <si>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</si>
  <si>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</si>
  <si>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</si>
  <si>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</si>
  <si>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</si>
  <si>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</si>
  <si>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</si>
  <si>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</si>
  <si>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</si>
  <si>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</si>
  <si>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</si>
  <si>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</si>
  <si>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</si>
  <si>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</si>
  <si>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</si>
  <si>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</si>
  <si>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</si>
  <si>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</si>
  <si>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</si>
  <si>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</si>
  <si>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</si>
  <si>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</si>
  <si>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</si>
  <si>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</si>
  <si>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</si>
  <si>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</si>
  <si>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</si>
  <si>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</si>
  <si>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</si>
  <si>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</si>
  <si>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</si>
  <si>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</si>
  <si>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</si>
  <si>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</si>
  <si>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</si>
  <si>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</si>
  <si>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及び⑤経費回収率は１００％を割り込んでおり維持管理費や支払利息等の費用を賄いきれていないため赤字経営と言える。全国平均より下回っているものの類似団体とはほぼ同じ状況である。汚水処理費及び地方債償還金の増額が主な要因である。
・⑥汚水処理原価は全国平均、類似団体より高い状況であり、高くなった原因は汚水処理費が増額したことが要因である。
・⑦施設利用率は全国平均及び類似団体より下回っており、処理能力に余裕が生じている。
・⑧水洗化率が低いことについて、供用開始している地区において、未接続世帯が多いことが、要因である。後継者不在の高齢世帯も多いため金銭的に接続が困難と思われる。</t>
    <rPh sb="2" eb="5">
      <t>シュウエキテキ</t>
    </rPh>
    <rPh sb="5" eb="7">
      <t>シュウシ</t>
    </rPh>
    <rPh sb="7" eb="9">
      <t>ヒリツ</t>
    </rPh>
    <rPh sb="9" eb="10">
      <t>オヨ</t>
    </rPh>
    <rPh sb="12" eb="14">
      <t>ケイヒ</t>
    </rPh>
    <rPh sb="14" eb="16">
      <t>カイシュウ</t>
    </rPh>
    <rPh sb="16" eb="17">
      <t>リツ</t>
    </rPh>
    <rPh sb="23" eb="24">
      <t>ワ</t>
    </rPh>
    <rPh sb="25" eb="26">
      <t>コ</t>
    </rPh>
    <rPh sb="30" eb="32">
      <t>イジ</t>
    </rPh>
    <rPh sb="32" eb="35">
      <t>カンリヒ</t>
    </rPh>
    <rPh sb="36" eb="38">
      <t>シハライ</t>
    </rPh>
    <rPh sb="38" eb="40">
      <t>リソク</t>
    </rPh>
    <rPh sb="40" eb="41">
      <t>トウ</t>
    </rPh>
    <rPh sb="42" eb="44">
      <t>ヒヨウ</t>
    </rPh>
    <rPh sb="45" eb="46">
      <t>マカナ</t>
    </rPh>
    <rPh sb="55" eb="57">
      <t>アカジ</t>
    </rPh>
    <rPh sb="57" eb="59">
      <t>ケイエイ</t>
    </rPh>
    <rPh sb="60" eb="61">
      <t>イ</t>
    </rPh>
    <rPh sb="64" eb="66">
      <t>ゼンコク</t>
    </rPh>
    <rPh sb="66" eb="68">
      <t>ヘイキン</t>
    </rPh>
    <rPh sb="70" eb="72">
      <t>シタマワ</t>
    </rPh>
    <rPh sb="79" eb="81">
      <t>ルイジ</t>
    </rPh>
    <rPh sb="81" eb="83">
      <t>ダンタイ</t>
    </rPh>
    <rPh sb="87" eb="88">
      <t>オナ</t>
    </rPh>
    <rPh sb="89" eb="91">
      <t>ジョウキョウ</t>
    </rPh>
    <rPh sb="95" eb="97">
      <t>オスイ</t>
    </rPh>
    <rPh sb="97" eb="99">
      <t>ショリ</t>
    </rPh>
    <rPh sb="99" eb="100">
      <t>ヒ</t>
    </rPh>
    <rPh sb="100" eb="101">
      <t>オヨ</t>
    </rPh>
    <rPh sb="102" eb="105">
      <t>チホウサイ</t>
    </rPh>
    <rPh sb="105" eb="107">
      <t>ショウカン</t>
    </rPh>
    <rPh sb="107" eb="108">
      <t>キン</t>
    </rPh>
    <rPh sb="109" eb="111">
      <t>ゾウガク</t>
    </rPh>
    <rPh sb="112" eb="113">
      <t>オモ</t>
    </rPh>
    <rPh sb="114" eb="116">
      <t>ヨウイン</t>
    </rPh>
    <rPh sb="123" eb="125">
      <t>オスイ</t>
    </rPh>
    <rPh sb="125" eb="127">
      <t>ショリ</t>
    </rPh>
    <rPh sb="127" eb="129">
      <t>ゲンカ</t>
    </rPh>
    <rPh sb="130" eb="132">
      <t>ゼンコク</t>
    </rPh>
    <rPh sb="132" eb="134">
      <t>ヘイキン</t>
    </rPh>
    <rPh sb="135" eb="137">
      <t>ルイジ</t>
    </rPh>
    <rPh sb="137" eb="139">
      <t>ダンタイ</t>
    </rPh>
    <rPh sb="141" eb="142">
      <t>タカ</t>
    </rPh>
    <rPh sb="143" eb="145">
      <t>ジョウキョウ</t>
    </rPh>
    <rPh sb="149" eb="150">
      <t>タカ</t>
    </rPh>
    <rPh sb="154" eb="156">
      <t>ゲンイン</t>
    </rPh>
    <rPh sb="157" eb="159">
      <t>オスイ</t>
    </rPh>
    <rPh sb="159" eb="161">
      <t>ショリ</t>
    </rPh>
    <rPh sb="161" eb="162">
      <t>ヒ</t>
    </rPh>
    <rPh sb="163" eb="165">
      <t>ゾウガク</t>
    </rPh>
    <rPh sb="170" eb="172">
      <t>ヨウイン</t>
    </rPh>
    <rPh sb="179" eb="181">
      <t>シセツ</t>
    </rPh>
    <rPh sb="181" eb="184">
      <t>リヨウリツ</t>
    </rPh>
    <rPh sb="185" eb="187">
      <t>ゼンコク</t>
    </rPh>
    <rPh sb="187" eb="189">
      <t>ヘイキン</t>
    </rPh>
    <rPh sb="189" eb="190">
      <t>オヨ</t>
    </rPh>
    <rPh sb="191" eb="193">
      <t>ルイジ</t>
    </rPh>
    <rPh sb="193" eb="195">
      <t>ダンタイ</t>
    </rPh>
    <rPh sb="197" eb="199">
      <t>シタマワ</t>
    </rPh>
    <rPh sb="204" eb="206">
      <t>ショリ</t>
    </rPh>
    <rPh sb="206" eb="208">
      <t>ノウリョク</t>
    </rPh>
    <rPh sb="209" eb="211">
      <t>ヨユウ</t>
    </rPh>
    <rPh sb="212" eb="213">
      <t>ショウ</t>
    </rPh>
    <rPh sb="221" eb="224">
      <t>スイセンカ</t>
    </rPh>
    <rPh sb="224" eb="225">
      <t>リツ</t>
    </rPh>
    <rPh sb="226" eb="227">
      <t>ヒク</t>
    </rPh>
    <rPh sb="235" eb="237">
      <t>キョウヨウ</t>
    </rPh>
    <rPh sb="237" eb="239">
      <t>カイシ</t>
    </rPh>
    <rPh sb="243" eb="245">
      <t>チク</t>
    </rPh>
    <rPh sb="250" eb="253">
      <t>ミセツゾク</t>
    </rPh>
    <rPh sb="253" eb="255">
      <t>セタイ</t>
    </rPh>
    <rPh sb="256" eb="257">
      <t>オオ</t>
    </rPh>
    <rPh sb="262" eb="264">
      <t>ヨウイン</t>
    </rPh>
    <rPh sb="268" eb="271">
      <t>コウケイシャ</t>
    </rPh>
    <rPh sb="271" eb="273">
      <t>フザイ</t>
    </rPh>
    <rPh sb="274" eb="276">
      <t>コウレイ</t>
    </rPh>
    <rPh sb="276" eb="278">
      <t>セタイ</t>
    </rPh>
    <rPh sb="279" eb="280">
      <t>オオ</t>
    </rPh>
    <rPh sb="283" eb="286">
      <t>キンセンテキ</t>
    </rPh>
    <rPh sb="287" eb="289">
      <t>セツゾク</t>
    </rPh>
    <rPh sb="290" eb="292">
      <t>コンナン</t>
    </rPh>
    <rPh sb="293" eb="294">
      <t>オモ</t>
    </rPh>
    <phoneticPr fontId="4"/>
  </si>
  <si>
    <t>・法定耐用年数（50年）を超えた管渠はないが、巡回点検や、カメラ調査等により適宜修繕や清掃を実施していく。
・処理場、ポンプ場の機械電気設備が耐用年数を超過しており、長寿命化計画を策定して計画的な改築更新を実施している。</t>
    <rPh sb="1" eb="3">
      <t>ホウテイ</t>
    </rPh>
    <rPh sb="3" eb="5">
      <t>タイヨウ</t>
    </rPh>
    <rPh sb="5" eb="7">
      <t>ネンスウ</t>
    </rPh>
    <rPh sb="10" eb="11">
      <t>ネン</t>
    </rPh>
    <rPh sb="13" eb="14">
      <t>コ</t>
    </rPh>
    <rPh sb="16" eb="18">
      <t>カンキョ</t>
    </rPh>
    <rPh sb="23" eb="25">
      <t>ジュンカイ</t>
    </rPh>
    <rPh sb="25" eb="27">
      <t>テンケン</t>
    </rPh>
    <rPh sb="32" eb="34">
      <t>チョウサ</t>
    </rPh>
    <rPh sb="34" eb="35">
      <t>トウ</t>
    </rPh>
    <rPh sb="38" eb="40">
      <t>テキギ</t>
    </rPh>
    <rPh sb="40" eb="42">
      <t>シュウゼン</t>
    </rPh>
    <rPh sb="43" eb="45">
      <t>セイソウ</t>
    </rPh>
    <rPh sb="46" eb="48">
      <t>ジッシ</t>
    </rPh>
    <rPh sb="55" eb="58">
      <t>ショリジョウ</t>
    </rPh>
    <rPh sb="62" eb="63">
      <t>ジョウ</t>
    </rPh>
    <rPh sb="64" eb="66">
      <t>キカイ</t>
    </rPh>
    <rPh sb="66" eb="68">
      <t>デンキ</t>
    </rPh>
    <rPh sb="68" eb="70">
      <t>セツビ</t>
    </rPh>
    <rPh sb="71" eb="73">
      <t>タイヨウ</t>
    </rPh>
    <rPh sb="73" eb="75">
      <t>ネンスウ</t>
    </rPh>
    <rPh sb="76" eb="78">
      <t>チョウカ</t>
    </rPh>
    <rPh sb="83" eb="84">
      <t>チョウ</t>
    </rPh>
    <rPh sb="84" eb="87">
      <t>ジュミョウカ</t>
    </rPh>
    <rPh sb="87" eb="89">
      <t>ケイカク</t>
    </rPh>
    <rPh sb="90" eb="92">
      <t>サクテイ</t>
    </rPh>
    <rPh sb="94" eb="97">
      <t>ケイカクテキ</t>
    </rPh>
    <rPh sb="98" eb="100">
      <t>カイチク</t>
    </rPh>
    <rPh sb="100" eb="102">
      <t>コウシン</t>
    </rPh>
    <rPh sb="103" eb="105">
      <t>ジッシオオヨウインコウケイシャフザイコウレイセタイオオキンセンテキセツゾクコンナンオモ</t>
    </rPh>
    <phoneticPr fontId="4"/>
  </si>
  <si>
    <t>・長寿命化計画に基づき、設備の更新の優先順位を決定し、年度間の建設改良費が平準化となるよう実施していく。
・一般会計からの繰入金のうち、基準額を超えて財源不足を補う額の抑制を図るために、助成制度の活用や、生活排水対策の普及・啓発を進めることで、水洗化率の向上・料金収入の確保に努める。
・基準額については適正に一般会計に負担をもとめていく。
・効率的な汚水処理を図るため、農業集落排水施設処理場を廃止し、公共下水道珠洲処理区の浄化センターで一括処理する。
・経営や資産等の状況を的確に把握し、経営基盤の計画的な強化と財政マネジメントの向上等に取り組むため、公営企業会計とするため準備を進める。そのうえで、料金改定の必要性を検討する。</t>
    <rPh sb="1" eb="2">
      <t>チョウ</t>
    </rPh>
    <rPh sb="2" eb="5">
      <t>ジュミョウカ</t>
    </rPh>
    <rPh sb="5" eb="7">
      <t>ケイカク</t>
    </rPh>
    <rPh sb="8" eb="9">
      <t>モト</t>
    </rPh>
    <rPh sb="12" eb="14">
      <t>セツビ</t>
    </rPh>
    <rPh sb="15" eb="17">
      <t>コウシン</t>
    </rPh>
    <rPh sb="18" eb="20">
      <t>ユウセン</t>
    </rPh>
    <rPh sb="20" eb="22">
      <t>ジュンイ</t>
    </rPh>
    <rPh sb="23" eb="25">
      <t>ケッテイ</t>
    </rPh>
    <rPh sb="27" eb="29">
      <t>ネンド</t>
    </rPh>
    <rPh sb="29" eb="30">
      <t>カン</t>
    </rPh>
    <rPh sb="31" eb="33">
      <t>ケンセツ</t>
    </rPh>
    <rPh sb="33" eb="35">
      <t>カイリョウ</t>
    </rPh>
    <rPh sb="35" eb="36">
      <t>ヒ</t>
    </rPh>
    <rPh sb="37" eb="40">
      <t>ヘイジュンカ</t>
    </rPh>
    <rPh sb="45" eb="47">
      <t>ジッシ</t>
    </rPh>
    <rPh sb="54" eb="56">
      <t>イッパン</t>
    </rPh>
    <rPh sb="56" eb="58">
      <t>カイケイ</t>
    </rPh>
    <rPh sb="61" eb="63">
      <t>クリイレ</t>
    </rPh>
    <rPh sb="63" eb="64">
      <t>キン</t>
    </rPh>
    <rPh sb="68" eb="70">
      <t>キジュン</t>
    </rPh>
    <rPh sb="70" eb="71">
      <t>ガク</t>
    </rPh>
    <rPh sb="72" eb="73">
      <t>コ</t>
    </rPh>
    <rPh sb="75" eb="77">
      <t>ザイゲン</t>
    </rPh>
    <rPh sb="77" eb="79">
      <t>ブソク</t>
    </rPh>
    <rPh sb="80" eb="81">
      <t>オギナ</t>
    </rPh>
    <rPh sb="82" eb="83">
      <t>ガク</t>
    </rPh>
    <rPh sb="84" eb="86">
      <t>ヨクセイ</t>
    </rPh>
    <rPh sb="87" eb="88">
      <t>ハカ</t>
    </rPh>
    <rPh sb="93" eb="95">
      <t>ジョセイ</t>
    </rPh>
    <rPh sb="95" eb="97">
      <t>セイド</t>
    </rPh>
    <rPh sb="98" eb="100">
      <t>カツヨウ</t>
    </rPh>
    <rPh sb="102" eb="104">
      <t>セイカツ</t>
    </rPh>
    <rPh sb="104" eb="106">
      <t>ハイスイ</t>
    </rPh>
    <rPh sb="106" eb="108">
      <t>タイサク</t>
    </rPh>
    <rPh sb="109" eb="111">
      <t>フキュウ</t>
    </rPh>
    <rPh sb="112" eb="114">
      <t>ケイハツ</t>
    </rPh>
    <rPh sb="115" eb="116">
      <t>スス</t>
    </rPh>
    <rPh sb="122" eb="125">
      <t>スイセンカ</t>
    </rPh>
    <rPh sb="125" eb="126">
      <t>リツ</t>
    </rPh>
    <rPh sb="127" eb="129">
      <t>コウジョウ</t>
    </rPh>
    <rPh sb="130" eb="132">
      <t>リョウキン</t>
    </rPh>
    <rPh sb="132" eb="134">
      <t>シュウニュウ</t>
    </rPh>
    <rPh sb="135" eb="137">
      <t>カクホ</t>
    </rPh>
    <rPh sb="138" eb="139">
      <t>ツト</t>
    </rPh>
    <rPh sb="144" eb="146">
      <t>キジュン</t>
    </rPh>
    <rPh sb="146" eb="147">
      <t>ガク</t>
    </rPh>
    <rPh sb="152" eb="154">
      <t>テキセイ</t>
    </rPh>
    <rPh sb="155" eb="157">
      <t>イッパン</t>
    </rPh>
    <rPh sb="157" eb="159">
      <t>カイケイ</t>
    </rPh>
    <rPh sb="160" eb="162">
      <t>フタン</t>
    </rPh>
    <rPh sb="172" eb="175">
      <t>コウリツテキ</t>
    </rPh>
    <rPh sb="176" eb="178">
      <t>オスイ</t>
    </rPh>
    <rPh sb="178" eb="180">
      <t>ショリ</t>
    </rPh>
    <rPh sb="181" eb="182">
      <t>ハカ</t>
    </rPh>
    <rPh sb="186" eb="188">
      <t>ノウギョウ</t>
    </rPh>
    <rPh sb="188" eb="190">
      <t>シュウラク</t>
    </rPh>
    <rPh sb="190" eb="192">
      <t>ハイスイ</t>
    </rPh>
    <rPh sb="192" eb="194">
      <t>シセツ</t>
    </rPh>
    <rPh sb="194" eb="197">
      <t>ショリジョウ</t>
    </rPh>
    <rPh sb="198" eb="200">
      <t>ハイシ</t>
    </rPh>
    <rPh sb="202" eb="204">
      <t>コウキョウ</t>
    </rPh>
    <rPh sb="204" eb="207">
      <t>ゲスイドウ</t>
    </rPh>
    <rPh sb="207" eb="209">
      <t>スズ</t>
    </rPh>
    <rPh sb="209" eb="211">
      <t>ショリ</t>
    </rPh>
    <rPh sb="211" eb="212">
      <t>ク</t>
    </rPh>
    <rPh sb="213" eb="215">
      <t>ジョウカ</t>
    </rPh>
    <rPh sb="220" eb="222">
      <t>イッカツ</t>
    </rPh>
    <rPh sb="222" eb="224">
      <t>ショリ</t>
    </rPh>
    <rPh sb="229" eb="231">
      <t>ケイエイ</t>
    </rPh>
    <rPh sb="232" eb="234">
      <t>シサン</t>
    </rPh>
    <rPh sb="234" eb="235">
      <t>トウ</t>
    </rPh>
    <rPh sb="236" eb="238">
      <t>ジョウキョウ</t>
    </rPh>
    <rPh sb="239" eb="241">
      <t>テキカク</t>
    </rPh>
    <rPh sb="242" eb="244">
      <t>ハアク</t>
    </rPh>
    <rPh sb="246" eb="248">
      <t>ケイエイ</t>
    </rPh>
    <rPh sb="248" eb="250">
      <t>キバン</t>
    </rPh>
    <rPh sb="251" eb="254">
      <t>ケイカクテキ</t>
    </rPh>
    <rPh sb="255" eb="257">
      <t>キョウカ</t>
    </rPh>
    <rPh sb="258" eb="260">
      <t>ザイセイ</t>
    </rPh>
    <rPh sb="267" eb="269">
      <t>コウジョウ</t>
    </rPh>
    <rPh sb="269" eb="270">
      <t>トウ</t>
    </rPh>
    <rPh sb="271" eb="272">
      <t>ト</t>
    </rPh>
    <rPh sb="273" eb="274">
      <t>ク</t>
    </rPh>
    <rPh sb="278" eb="280">
      <t>コウエイ</t>
    </rPh>
    <rPh sb="280" eb="282">
      <t>キギョウ</t>
    </rPh>
    <rPh sb="282" eb="284">
      <t>カイケイ</t>
    </rPh>
    <rPh sb="289" eb="291">
      <t>ジュンビ</t>
    </rPh>
    <rPh sb="292" eb="293">
      <t>スス</t>
    </rPh>
    <rPh sb="302" eb="304">
      <t>リョウキン</t>
    </rPh>
    <rPh sb="304" eb="306">
      <t>カイテイ</t>
    </rPh>
    <rPh sb="307" eb="310">
      <t>ヒツヨウセイ</t>
    </rPh>
    <rPh sb="311" eb="31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</si>
</sst>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0.65</c:v>
                </c:pt>
              </c:numCache>
            </c:numRef>
          </c:val>
        </c:ser>
        <c:dLbls>
          <c:showLegendKey val="0"/>
          <c:showVal val="0"/>
          <c:showCatName val="0"/>
          <c:showSerName val="0"/>
          <c:showPercent val="0"/>
          <c:showBubbleSize val="0"/>
        </c:dLbls>
        <c:gapWidth val="150"/>
        <c:axId val="38675200"/>
        <c:axId val="386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38675200"/>
        <c:axId val="38677120"/>
      </c:lineChart>
      <c:dateAx>
        <c:axId val="38675200"/>
        <c:scaling>
          <c:orientation val="minMax"/>
        </c:scaling>
        <c:delete val="1"/>
        <c:axPos val="b"/>
        <c:numFmt formatCode="ge" sourceLinked="1"/>
        <c:majorTickMark val="none"/>
        <c:minorTickMark val="none"/>
        <c:tickLblPos val="none"/>
        <c:crossAx val="38677120"/>
        <c:crosses val="autoZero"/>
        <c:auto val="1"/>
        <c:lblOffset val="100"/>
        <c:baseTimeUnit val="years"/>
      </c:dateAx>
      <c:valAx>
        <c:axId val="386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35.36</c:v>
                </c:pt>
                <c:pt idx="1">
                  <c:v>34.22</c:v>
                </c:pt>
                <c:pt idx="2">
                  <c:v>35.840000000000003</c:v>
                </c:pt>
                <c:pt idx="3">
                  <c:v>36.22</c:v>
                </c:pt>
                <c:pt idx="4">
                  <c:v>36.11</c:v>
                </c:pt>
              </c:numCache>
            </c:numRef>
          </c:val>
        </c:ser>
        <c:dLbls>
          <c:showLegendKey val="0"/>
          <c:showVal val="0"/>
          <c:showCatName val="0"/>
          <c:showSerName val="0"/>
          <c:showPercent val="0"/>
          <c:showBubbleSize val="0"/>
        </c:dLbls>
        <c:gapWidth val="150"/>
        <c:axId val="52393088"/>
        <c:axId val="523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52393088"/>
        <c:axId val="52395008"/>
      </c:lineChart>
      <c:dateAx>
        <c:axId val="52393088"/>
        <c:scaling>
          <c:orientation val="minMax"/>
        </c:scaling>
        <c:delete val="1"/>
        <c:axPos val="b"/>
        <c:numFmt formatCode="ge" sourceLinked="1"/>
        <c:majorTickMark val="none"/>
        <c:minorTickMark val="none"/>
        <c:tickLblPos val="none"/>
        <c:crossAx val="52395008"/>
        <c:crosses val="autoZero"/>
        <c:auto val="1"/>
        <c:lblOffset val="100"/>
        <c:baseTimeUnit val="years"/>
      </c:dateAx>
      <c:valAx>
        <c:axId val="523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57.93</c:v>
                </c:pt>
                <c:pt idx="1">
                  <c:v>57.44</c:v>
                </c:pt>
                <c:pt idx="2">
                  <c:v>57.26</c:v>
                </c:pt>
                <c:pt idx="3">
                  <c:v>59.77</c:v>
                </c:pt>
                <c:pt idx="4">
                  <c:v>62.67</c:v>
                </c:pt>
              </c:numCache>
            </c:numRef>
          </c:val>
        </c:ser>
        <c:dLbls>
          <c:showLegendKey val="0"/>
          <c:showVal val="0"/>
          <c:showCatName val="0"/>
          <c:showSerName val="0"/>
          <c:showPercent val="0"/>
          <c:showBubbleSize val="0"/>
        </c:dLbls>
        <c:gapWidth val="150"/>
        <c:axId val="52110080"/>
        <c:axId val="521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52110080"/>
        <c:axId val="52112000"/>
      </c:lineChart>
      <c:dateAx>
        <c:axId val="52110080"/>
        <c:scaling>
          <c:orientation val="minMax"/>
        </c:scaling>
        <c:delete val="1"/>
        <c:axPos val="b"/>
        <c:numFmt formatCode="ge" sourceLinked="1"/>
        <c:majorTickMark val="none"/>
        <c:minorTickMark val="none"/>
        <c:tickLblPos val="none"/>
        <c:crossAx val="52112000"/>
        <c:crosses val="autoZero"/>
        <c:auto val="1"/>
        <c:lblOffset val="100"/>
        <c:baseTimeUnit val="years"/>
      </c:dateAx>
      <c:valAx>
        <c:axId val="521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60.01</c:v>
                </c:pt>
                <c:pt idx="1">
                  <c:v>61.17</c:v>
                </c:pt>
                <c:pt idx="2">
                  <c:v>63.97</c:v>
                </c:pt>
                <c:pt idx="3">
                  <c:v>65.91</c:v>
                </c:pt>
                <c:pt idx="4">
                  <c:v>61.41</c:v>
                </c:pt>
              </c:numCache>
            </c:numRef>
          </c:val>
        </c:ser>
        <c:dLbls>
          <c:showLegendKey val="0"/>
          <c:showVal val="0"/>
          <c:showCatName val="0"/>
          <c:showSerName val="0"/>
          <c:showPercent val="0"/>
          <c:showBubbleSize val="0"/>
        </c:dLbls>
        <c:gapWidth val="150"/>
        <c:axId val="38719872"/>
        <c:axId val="387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19872"/>
        <c:axId val="38721792"/>
      </c:lineChart>
      <c:dateAx>
        <c:axId val="38719872"/>
        <c:scaling>
          <c:orientation val="minMax"/>
        </c:scaling>
        <c:delete val="1"/>
        <c:axPos val="b"/>
        <c:numFmt formatCode="ge" sourceLinked="1"/>
        <c:majorTickMark val="none"/>
        <c:minorTickMark val="none"/>
        <c:tickLblPos val="none"/>
        <c:crossAx val="38721792"/>
        <c:crosses val="autoZero"/>
        <c:auto val="1"/>
        <c:lblOffset val="100"/>
        <c:baseTimeUnit val="years"/>
      </c:dateAx>
      <c:valAx>
        <c:axId val="387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617088"/>
        <c:axId val="386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617088"/>
        <c:axId val="38619008"/>
      </c:lineChart>
      <c:dateAx>
        <c:axId val="38617088"/>
        <c:scaling>
          <c:orientation val="minMax"/>
        </c:scaling>
        <c:delete val="1"/>
        <c:axPos val="b"/>
        <c:numFmt formatCode="ge" sourceLinked="1"/>
        <c:majorTickMark val="none"/>
        <c:minorTickMark val="none"/>
        <c:tickLblPos val="none"/>
        <c:crossAx val="38619008"/>
        <c:crosses val="autoZero"/>
        <c:auto val="1"/>
        <c:lblOffset val="100"/>
        <c:baseTimeUnit val="years"/>
      </c:dateAx>
      <c:valAx>
        <c:axId val="386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645120"/>
        <c:axId val="412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645120"/>
        <c:axId val="41223680"/>
      </c:lineChart>
      <c:dateAx>
        <c:axId val="38645120"/>
        <c:scaling>
          <c:orientation val="minMax"/>
        </c:scaling>
        <c:delete val="1"/>
        <c:axPos val="b"/>
        <c:numFmt formatCode="ge" sourceLinked="1"/>
        <c:majorTickMark val="none"/>
        <c:minorTickMark val="none"/>
        <c:tickLblPos val="none"/>
        <c:crossAx val="41223680"/>
        <c:crosses val="autoZero"/>
        <c:auto val="1"/>
        <c:lblOffset val="100"/>
        <c:baseTimeUnit val="years"/>
      </c:dateAx>
      <c:valAx>
        <c:axId val="412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66176"/>
        <c:axId val="412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6176"/>
        <c:axId val="41268352"/>
      </c:lineChart>
      <c:dateAx>
        <c:axId val="41266176"/>
        <c:scaling>
          <c:orientation val="minMax"/>
        </c:scaling>
        <c:delete val="1"/>
        <c:axPos val="b"/>
        <c:numFmt formatCode="ge" sourceLinked="1"/>
        <c:majorTickMark val="none"/>
        <c:minorTickMark val="none"/>
        <c:tickLblPos val="none"/>
        <c:crossAx val="41268352"/>
        <c:crosses val="autoZero"/>
        <c:auto val="1"/>
        <c:lblOffset val="100"/>
        <c:baseTimeUnit val="years"/>
      </c:dateAx>
      <c:valAx>
        <c:axId val="412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82176"/>
        <c:axId val="519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82176"/>
        <c:axId val="51917568"/>
      </c:lineChart>
      <c:dateAx>
        <c:axId val="41282176"/>
        <c:scaling>
          <c:orientation val="minMax"/>
        </c:scaling>
        <c:delete val="1"/>
        <c:axPos val="b"/>
        <c:numFmt formatCode="ge" sourceLinked="1"/>
        <c:majorTickMark val="none"/>
        <c:minorTickMark val="none"/>
        <c:tickLblPos val="none"/>
        <c:crossAx val="51917568"/>
        <c:crosses val="autoZero"/>
        <c:auto val="1"/>
        <c:lblOffset val="100"/>
        <c:baseTimeUnit val="years"/>
      </c:dateAx>
      <c:valAx>
        <c:axId val="519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4764.04</c:v>
                </c:pt>
                <c:pt idx="1">
                  <c:v>4481.3900000000003</c:v>
                </c:pt>
                <c:pt idx="2">
                  <c:v>1799.04</c:v>
                </c:pt>
                <c:pt idx="3">
                  <c:v>1744.73</c:v>
                </c:pt>
                <c:pt idx="4">
                  <c:v>1868.1</c:v>
                </c:pt>
              </c:numCache>
            </c:numRef>
          </c:val>
        </c:ser>
        <c:dLbls>
          <c:showLegendKey val="0"/>
          <c:showVal val="0"/>
          <c:showCatName val="0"/>
          <c:showSerName val="0"/>
          <c:showPercent val="0"/>
          <c:showBubbleSize val="0"/>
        </c:dLbls>
        <c:gapWidth val="150"/>
        <c:axId val="51951872"/>
        <c:axId val="519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51951872"/>
        <c:axId val="51958144"/>
      </c:lineChart>
      <c:dateAx>
        <c:axId val="51951872"/>
        <c:scaling>
          <c:orientation val="minMax"/>
        </c:scaling>
        <c:delete val="1"/>
        <c:axPos val="b"/>
        <c:numFmt formatCode="ge" sourceLinked="1"/>
        <c:majorTickMark val="none"/>
        <c:minorTickMark val="none"/>
        <c:tickLblPos val="none"/>
        <c:crossAx val="51958144"/>
        <c:crosses val="autoZero"/>
        <c:auto val="1"/>
        <c:lblOffset val="100"/>
        <c:baseTimeUnit val="years"/>
      </c:dateAx>
      <c:valAx>
        <c:axId val="51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25.94</c:v>
                </c:pt>
                <c:pt idx="1">
                  <c:v>25.76</c:v>
                </c:pt>
                <c:pt idx="2">
                  <c:v>74.05</c:v>
                </c:pt>
                <c:pt idx="3">
                  <c:v>85.38</c:v>
                </c:pt>
                <c:pt idx="4">
                  <c:v>66.349999999999994</c:v>
                </c:pt>
              </c:numCache>
            </c:numRef>
          </c:val>
        </c:ser>
        <c:dLbls>
          <c:showLegendKey val="0"/>
          <c:showVal val="0"/>
          <c:showCatName val="0"/>
          <c:showSerName val="0"/>
          <c:showPercent val="0"/>
          <c:showBubbleSize val="0"/>
        </c:dLbls>
        <c:gapWidth val="150"/>
        <c:axId val="52045696"/>
        <c:axId val="520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52045696"/>
        <c:axId val="52051968"/>
      </c:lineChart>
      <c:dateAx>
        <c:axId val="52045696"/>
        <c:scaling>
          <c:orientation val="minMax"/>
        </c:scaling>
        <c:delete val="1"/>
        <c:axPos val="b"/>
        <c:numFmt formatCode="ge" sourceLinked="1"/>
        <c:majorTickMark val="none"/>
        <c:minorTickMark val="none"/>
        <c:tickLblPos val="none"/>
        <c:crossAx val="52051968"/>
        <c:crosses val="autoZero"/>
        <c:auto val="1"/>
        <c:lblOffset val="100"/>
        <c:baseTimeUnit val="years"/>
      </c:dateAx>
      <c:valAx>
        <c:axId val="520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661.1</c:v>
                </c:pt>
                <c:pt idx="1">
                  <c:v>673.02</c:v>
                </c:pt>
                <c:pt idx="2">
                  <c:v>233.9</c:v>
                </c:pt>
                <c:pt idx="3">
                  <c:v>214.18</c:v>
                </c:pt>
                <c:pt idx="4">
                  <c:v>270.18</c:v>
                </c:pt>
              </c:numCache>
            </c:numRef>
          </c:val>
        </c:ser>
        <c:dLbls>
          <c:showLegendKey val="0"/>
          <c:showVal val="0"/>
          <c:showCatName val="0"/>
          <c:showSerName val="0"/>
          <c:showPercent val="0"/>
          <c:showBubbleSize val="0"/>
        </c:dLbls>
        <c:gapWidth val="150"/>
        <c:axId val="52098560"/>
        <c:axId val="521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52098560"/>
        <c:axId val="52100480"/>
      </c:lineChart>
      <c:dateAx>
        <c:axId val="52098560"/>
        <c:scaling>
          <c:orientation val="minMax"/>
        </c:scaling>
        <c:delete val="1"/>
        <c:axPos val="b"/>
        <c:numFmt formatCode="ge" sourceLinked="1"/>
        <c:majorTickMark val="none"/>
        <c:minorTickMark val="none"/>
        <c:tickLblPos val="none"/>
        <c:crossAx val="52100480"/>
        <c:crosses val="autoZero"/>
        <c:auto val="1"/>
        <c:lblOffset val="100"/>
        <c:baseTimeUnit val="years"/>
      </c:dateAx>
      <c:valAx>
        <c:axId val="52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珠洲市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15534</v>
      </c>
      <c r="AM8" s="64"/>
      <c r="AN8" s="64"/>
      <c r="AO8" s="64"/>
      <c r="AP8" s="64"/>
      <c r="AQ8" s="64"/>
      <c r="AR8" s="64"/>
      <c r="AS8" s="64"/>
      <c r="AT8" s="63">
        <f>データ!S6</f>
        <v>247.2</v>
      </c>
      <c r="AU8" s="63"/>
      <c r="AV8" s="63"/>
      <c r="AW8" s="63"/>
      <c r="AX8" s="63"/>
      <c r="AY8" s="63"/>
      <c r="AZ8" s="63"/>
      <c r="BA8" s="63"/>
      <c r="BB8" s="63">
        <f>データ!T6</f>
        <v>62.84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45.67</v>
      </c>
      <c r="Q10" s="63"/>
      <c r="R10" s="63"/>
      <c r="S10" s="63"/>
      <c r="T10" s="63"/>
      <c r="U10" s="63"/>
      <c r="V10" s="63"/>
      <c r="W10" s="63">
        <f>データ!P6</f>
        <v>86.31</v>
      </c>
      <c r="X10" s="63"/>
      <c r="Y10" s="63"/>
      <c r="Z10" s="63"/>
      <c r="AA10" s="63"/>
      <c r="AB10" s="63"/>
      <c r="AC10" s="63"/>
      <c r="AD10" s="64">
        <f>データ!Q6</f>
        <v>3456</v>
      </c>
      <c r="AE10" s="64"/>
      <c r="AF10" s="64"/>
      <c r="AG10" s="64"/>
      <c r="AH10" s="64"/>
      <c r="AI10" s="64"/>
      <c r="AJ10" s="64"/>
      <c r="AK10" s="2"/>
      <c r="AL10" s="64">
        <f>データ!U6</f>
        <v>7037</v>
      </c>
      <c r="AM10" s="64"/>
      <c r="AN10" s="64"/>
      <c r="AO10" s="64"/>
      <c r="AP10" s="64"/>
      <c r="AQ10" s="64"/>
      <c r="AR10" s="64"/>
      <c r="AS10" s="64"/>
      <c r="AT10" s="63">
        <f>データ!V6</f>
        <v>4.03</v>
      </c>
      <c r="AU10" s="63"/>
      <c r="AV10" s="63"/>
      <c r="AW10" s="63"/>
      <c r="AX10" s="63"/>
      <c r="AY10" s="63"/>
      <c r="AZ10" s="63"/>
      <c r="BA10" s="63"/>
      <c r="BB10" s="63">
        <f>データ!W6</f>
        <v>1746.15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172057</v>
      </c>
      <c r="D6" s="31">
        <f t="shared" si="3"/>
        <v>47</v>
      </c>
      <c r="E6" s="31">
        <f t="shared" si="3"/>
        <v>17</v>
      </c>
      <c r="F6" s="31">
        <f t="shared" si="3"/>
        <v>1</v>
      </c>
      <c r="G6" s="31">
        <f t="shared" si="3"/>
        <v>0</v>
      </c>
      <c r="H6" s="31" t="str">
        <f t="shared" si="3"/>
        <v>石川県　珠洲市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45.67</v>
      </c>
      <c r="P6" s="32">
        <f t="shared" si="3"/>
        <v>86.31</v>
      </c>
      <c r="Q6" s="32">
        <f t="shared" si="3"/>
        <v>3456</v>
      </c>
      <c r="R6" s="32">
        <f t="shared" si="3"/>
        <v>15534</v>
      </c>
      <c r="S6" s="32">
        <f t="shared" si="3"/>
        <v>247.2</v>
      </c>
      <c r="T6" s="32">
        <f t="shared" si="3"/>
        <v>62.84</v>
      </c>
      <c r="U6" s="32">
        <f t="shared" si="3"/>
        <v>7037</v>
      </c>
      <c r="V6" s="32">
        <f t="shared" si="3"/>
        <v>4.03</v>
      </c>
      <c r="W6" s="32">
        <f t="shared" si="3"/>
        <v>1746.15</v>
      </c>
      <c r="X6" s="33">
        <f>IF(X7="",NA(),X7)</f>
        <v>60.01</v>
      </c>
      <c r="Y6" s="33">
        <f t="shared" ref="Y6:AG6" si="4">IF(Y7="",NA(),Y7)</f>
        <v>61.17</v>
      </c>
      <c r="Z6" s="33">
        <f t="shared" si="4"/>
        <v>63.97</v>
      </c>
      <c r="AA6" s="33">
        <f t="shared" si="4"/>
        <v>65.91</v>
      </c>
      <c r="AB6" s="33">
        <f t="shared" si="4"/>
        <v>61.41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4764.04</v>
      </c>
      <c r="BF6" s="33">
        <f t="shared" ref="BF6:BN6" si="7">IF(BF7="",NA(),BF7)</f>
        <v>4481.3900000000003</v>
      </c>
      <c r="BG6" s="33">
        <f t="shared" si="7"/>
        <v>1799.04</v>
      </c>
      <c r="BH6" s="33">
        <f t="shared" si="7"/>
        <v>1744.73</v>
      </c>
      <c r="BI6" s="33">
        <f t="shared" si="7"/>
        <v>1868.1</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25.94</v>
      </c>
      <c r="BQ6" s="33">
        <f t="shared" ref="BQ6:BY6" si="8">IF(BQ7="",NA(),BQ7)</f>
        <v>25.76</v>
      </c>
      <c r="BR6" s="33">
        <f t="shared" si="8"/>
        <v>74.05</v>
      </c>
      <c r="BS6" s="33">
        <f t="shared" si="8"/>
        <v>85.38</v>
      </c>
      <c r="BT6" s="33">
        <f t="shared" si="8"/>
        <v>66.349999999999994</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661.1</v>
      </c>
      <c r="CB6" s="33">
        <f t="shared" ref="CB6:CJ6" si="9">IF(CB7="",NA(),CB7)</f>
        <v>673.02</v>
      </c>
      <c r="CC6" s="33">
        <f t="shared" si="9"/>
        <v>233.9</v>
      </c>
      <c r="CD6" s="33">
        <f t="shared" si="9"/>
        <v>214.18</v>
      </c>
      <c r="CE6" s="33">
        <f t="shared" si="9"/>
        <v>270.18</v>
      </c>
      <c r="CF6" s="33">
        <f t="shared" si="9"/>
        <v>258.83</v>
      </c>
      <c r="CG6" s="33">
        <f t="shared" si="9"/>
        <v>251.88</v>
      </c>
      <c r="CH6" s="33">
        <f t="shared" si="9"/>
        <v>247.43</v>
      </c>
      <c r="CI6" s="33">
        <f t="shared" si="9"/>
        <v>248.89</v>
      </c>
      <c r="CJ6" s="33">
        <f t="shared" si="9"/>
        <v>250.84</v>
      </c>
      <c r="CK6" s="32" t="str">
        <f>IF(CK7="","",IF(CK7="-","【-】","【"&amp;SUBSTITUTE(TEXT(CK7,"#,##0.00"),"-","△")&amp;"】"))</f>
        <v>【139.70】</v>
      </c>
      <c r="CL6" s="33">
        <f>IF(CL7="",NA(),CL7)</f>
        <v>35.36</v>
      </c>
      <c r="CM6" s="33">
        <f t="shared" ref="CM6:CU6" si="10">IF(CM7="",NA(),CM7)</f>
        <v>34.22</v>
      </c>
      <c r="CN6" s="33">
        <f t="shared" si="10"/>
        <v>35.840000000000003</v>
      </c>
      <c r="CO6" s="33">
        <f t="shared" si="10"/>
        <v>36.22</v>
      </c>
      <c r="CP6" s="33">
        <f t="shared" si="10"/>
        <v>36.11</v>
      </c>
      <c r="CQ6" s="33">
        <f t="shared" si="10"/>
        <v>50.74</v>
      </c>
      <c r="CR6" s="33">
        <f t="shared" si="10"/>
        <v>49.29</v>
      </c>
      <c r="CS6" s="33">
        <f t="shared" si="10"/>
        <v>50.32</v>
      </c>
      <c r="CT6" s="33">
        <f t="shared" si="10"/>
        <v>49.89</v>
      </c>
      <c r="CU6" s="33">
        <f t="shared" si="10"/>
        <v>49.39</v>
      </c>
      <c r="CV6" s="32" t="str">
        <f>IF(CV7="","",IF(CV7="-","【-】","【"&amp;SUBSTITUTE(TEXT(CV7,"#,##0.00"),"-","△")&amp;"】"))</f>
        <v>【60.01】</v>
      </c>
      <c r="CW6" s="33">
        <f>IF(CW7="",NA(),CW7)</f>
        <v>57.93</v>
      </c>
      <c r="CX6" s="33">
        <f t="shared" ref="CX6:DF6" si="11">IF(CX7="",NA(),CX7)</f>
        <v>57.44</v>
      </c>
      <c r="CY6" s="33">
        <f t="shared" si="11"/>
        <v>57.26</v>
      </c>
      <c r="CZ6" s="33">
        <f t="shared" si="11"/>
        <v>59.77</v>
      </c>
      <c r="DA6" s="33">
        <f t="shared" si="11"/>
        <v>62.67</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0.65</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172057</v>
      </c>
      <c r="D7" s="35">
        <v>47</v>
      </c>
      <c r="E7" s="35">
        <v>17</v>
      </c>
      <c r="F7" s="35">
        <v>1</v>
      </c>
      <c r="G7" s="35">
        <v>0</v>
      </c>
      <c r="H7" s="35" t="s">
        <v>96</v>
      </c>
      <c r="I7" s="35" t="s">
        <v>97</v>
      </c>
      <c r="J7" s="35" t="s">
        <v>98</v>
      </c>
      <c r="K7" s="35" t="s">
        <v>99</v>
      </c>
      <c r="L7" s="35" t="s">
        <v>100</v>
      </c>
      <c r="M7" s="36" t="s">
        <v>101</v>
      </c>
      <c r="N7" s="36" t="s">
        <v>102</v>
      </c>
      <c r="O7" s="36">
        <v>45.67</v>
      </c>
      <c r="P7" s="36">
        <v>86.31</v>
      </c>
      <c r="Q7" s="36">
        <v>3456</v>
      </c>
      <c r="R7" s="36">
        <v>15534</v>
      </c>
      <c r="S7" s="36">
        <v>247.2</v>
      </c>
      <c r="T7" s="36">
        <v>62.84</v>
      </c>
      <c r="U7" s="36">
        <v>7037</v>
      </c>
      <c r="V7" s="36">
        <v>4.03</v>
      </c>
      <c r="W7" s="36">
        <v>1746.15</v>
      </c>
      <c r="X7" s="36">
        <v>60.01</v>
      </c>
      <c r="Y7" s="36">
        <v>61.17</v>
      </c>
      <c r="Z7" s="36">
        <v>63.97</v>
      </c>
      <c r="AA7" s="36">
        <v>65.91</v>
      </c>
      <c r="AB7" s="36">
        <v>61.41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4764.04</v>
      </c>
      <c r="BF7" s="36">
        <v>4481.3900000000003</v>
      </c>
      <c r="BG7" s="36">
        <v>1799.04</v>
      </c>
      <c r="BH7" s="36">
        <v>1744.73</v>
      </c>
      <c r="BI7" s="36">
        <v>1868.1</v>
      </c>
      <c r="BJ7" s="36">
        <v>1365.62</v>
      </c>
      <c r="BK7" s="36">
        <v>1309.43</v>
      </c>
      <c r="BL7" s="36">
        <v>1306.92</v>
      </c>
      <c r="BM7" s="36">
        <v>1203.71</v>
      </c>
      <c r="BN7" s="36">
        <v>1162.3599999999999</v>
      </c>
      <c r="BO7" s="36">
        <v>763.62</v>
      </c>
      <c r="BP7" s="36">
        <v>25.94</v>
      </c>
      <c r="BQ7" s="36">
        <v>25.76</v>
      </c>
      <c r="BR7" s="36">
        <v>74.05</v>
      </c>
      <c r="BS7" s="36">
        <v>85.38</v>
      </c>
      <c r="BT7" s="36">
        <v>66.349999999999994</v>
      </c>
      <c r="BU7" s="36">
        <v>65.98</v>
      </c>
      <c r="BV7" s="36">
        <v>67.59</v>
      </c>
      <c r="BW7" s="36">
        <v>68.510000000000005</v>
      </c>
      <c r="BX7" s="36">
        <v>69.739999999999995</v>
      </c>
      <c r="BY7" s="36">
        <v>68.209999999999994</v>
      </c>
      <c r="BZ7" s="36">
        <v>98.53</v>
      </c>
      <c r="CA7" s="36">
        <v>661.1</v>
      </c>
      <c r="CB7" s="36">
        <v>673.02</v>
      </c>
      <c r="CC7" s="36">
        <v>233.9</v>
      </c>
      <c r="CD7" s="36">
        <v>214.18</v>
      </c>
      <c r="CE7" s="36">
        <v>270.18</v>
      </c>
      <c r="CF7" s="36">
        <v>258.83</v>
      </c>
      <c r="CG7" s="36">
        <v>251.88</v>
      </c>
      <c r="CH7" s="36">
        <v>247.43</v>
      </c>
      <c r="CI7" s="36">
        <v>248.89</v>
      </c>
      <c r="CJ7" s="36">
        <v>250.84</v>
      </c>
      <c r="CK7" s="36">
        <v>139.69999999999999</v>
      </c>
      <c r="CL7" s="36">
        <v>35.36</v>
      </c>
      <c r="CM7" s="36">
        <v>34.22</v>
      </c>
      <c r="CN7" s="36">
        <v>35.840000000000003</v>
      </c>
      <c r="CO7" s="36">
        <v>36.22</v>
      </c>
      <c r="CP7" s="36">
        <v>36.11</v>
      </c>
      <c r="CQ7" s="36">
        <v>50.74</v>
      </c>
      <c r="CR7" s="36">
        <v>49.29</v>
      </c>
      <c r="CS7" s="36">
        <v>50.32</v>
      </c>
      <c r="CT7" s="36">
        <v>49.89</v>
      </c>
      <c r="CU7" s="36">
        <v>49.39</v>
      </c>
      <c r="CV7" s="36">
        <v>60.01</v>
      </c>
      <c r="CW7" s="36">
        <v>57.93</v>
      </c>
      <c r="CX7" s="36">
        <v>57.44</v>
      </c>
      <c r="CY7" s="36">
        <v>57.26</v>
      </c>
      <c r="CZ7" s="36">
        <v>59.77</v>
      </c>
      <c r="DA7" s="36">
        <v>62.67</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0.65</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cp:lastPrinted>2017-02-13T04:30:38Z</cp:lastPrinted>
  <dcterms:created xsi:type="dcterms:W3CDTF">2017-02-08T02:49:12Z</dcterms:created>
  <dcterms:modified xsi:type="dcterms:W3CDTF">2017-02-13T04:30:46Z</dcterms:modified>
  <cp:category/>
</cp:coreProperties>
</file>