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01\shikadata\上下水道室\★★下水専用\1 会計（下）\1 下水道\9 経営分析\経営分析表H27年度決算\20170214県提出（修正後再提出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<sst xmlns="http://schemas.openxmlformats.org/spreadsheetml/2006/main" count="233" uniqueCount="111">
  <si>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</si>
  <si>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</si>
  <si>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</si>
  <si>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</si>
  <si>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</si>
  <si>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</si>
  <si>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</si>
  <si>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</si>
  <si>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</si>
  <si>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</si>
  <si>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</si>
  <si>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</si>
  <si>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</si>
  <si>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</si>
  <si>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</si>
  <si>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</si>
  <si>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</si>
  <si>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</si>
  <si>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</si>
  <si>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</si>
  <si>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</si>
  <si>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</si>
  <si>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</si>
  <si>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</si>
  <si>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</si>
  <si>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</si>
  <si>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</si>
  <si>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</si>
  <si>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</si>
  <si>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</si>
  <si>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</si>
  <si>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</si>
  <si>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</si>
  <si>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</si>
  <si>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</si>
  <si>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</si>
  <si>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</si>
  <si>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</si>
  <si>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</si>
  <si>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</si>
  <si>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</si>
  <si>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</si>
  <si>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</si>
  <si>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</si>
  <si>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</si>
  <si>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</si>
  <si>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</si>
  <si>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</si>
  <si>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</si>
  <si>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</si>
  <si>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</si>
  <si>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</si>
  <si>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</si>
  <si>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</si>
  <si>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</si>
  <si>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</si>
  <si>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</si>
  <si>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</si>
  <si>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</si>
  <si>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</si>
  <si>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</si>
  <si>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</si>
  <si>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</si>
  <si>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</si>
  <si>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</si>
  <si>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</si>
  <si>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</si>
  <si>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</si>
  <si>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</si>
  <si>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</si>
  <si>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</si>
  <si>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</si>
  <si>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</si>
  <si>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</si>
  <si>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</si>
  <si>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</si>
  <si>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</si>
  <si>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</si>
  <si>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</si>
  <si>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</si>
  <si>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</si>
  <si>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</si>
  <si>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</si>
  <si>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</si>
  <si>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</si>
  <si>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</si>
  <si>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</si>
  <si>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</si>
  <si>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</si>
  <si>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</si>
  <si>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</si>
  <si>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</si>
  <si>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</si>
  <si>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</si>
  <si>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</si>
  <si>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</si>
  <si>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志賀町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</si>
  <si>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</si>
  <si>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</si>
  <si>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</si>
  <si>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</si>
  <si>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</si>
  <si>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</si>
  <si>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</si>
  <si>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</si>
  <si>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</si>
  <si>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</si>
  <si>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</si>
  <si>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○施設の老朽化について
　市町村設置型で導入した合併処理浄化槽は15年以上経過したものも多く、年々、内部の機器や送風ブロアーの故障が目立ち、修繕費も嵩んでいるのが実情である。そのため、その財源を賄うためにも、現在定額である料金体系の見直しを検討していく必要がある。</t>
    <rPh sb="1" eb="3">
      <t>シセツ</t>
    </rPh>
    <rPh sb="4" eb="7">
      <t>ロウキュウカ</t>
    </rPh>
    <rPh sb="13" eb="16">
      <t>シチョウソン</t>
    </rPh>
    <rPh sb="16" eb="19">
      <t>セッチガタ</t>
    </rPh>
    <rPh sb="20" eb="22">
      <t>ドウニュウ</t>
    </rPh>
    <rPh sb="24" eb="26">
      <t>ガッペイ</t>
    </rPh>
    <rPh sb="26" eb="28">
      <t>ショリ</t>
    </rPh>
    <rPh sb="28" eb="31">
      <t>ジョウカソウ</t>
    </rPh>
    <rPh sb="34" eb="35">
      <t>ネン</t>
    </rPh>
    <rPh sb="35" eb="37">
      <t>イジョウ</t>
    </rPh>
    <rPh sb="37" eb="39">
      <t>ケイカ</t>
    </rPh>
    <rPh sb="44" eb="45">
      <t>オオ</t>
    </rPh>
    <rPh sb="47" eb="49">
      <t>ネンネン</t>
    </rPh>
    <rPh sb="50" eb="52">
      <t>ナイブ</t>
    </rPh>
    <rPh sb="53" eb="55">
      <t>キキ</t>
    </rPh>
    <rPh sb="56" eb="58">
      <t>ソウフウ</t>
    </rPh>
    <rPh sb="63" eb="65">
      <t>コショウ</t>
    </rPh>
    <rPh sb="66" eb="68">
      <t>メダ</t>
    </rPh>
    <rPh sb="70" eb="72">
      <t>シュウゼン</t>
    </rPh>
    <rPh sb="72" eb="73">
      <t>ヒ</t>
    </rPh>
    <rPh sb="74" eb="75">
      <t>カサ</t>
    </rPh>
    <rPh sb="81" eb="83">
      <t>ジツジョウ</t>
    </rPh>
    <rPh sb="94" eb="96">
      <t>ザイゲン</t>
    </rPh>
    <rPh sb="97" eb="98">
      <t>マカナ</t>
    </rPh>
    <rPh sb="104" eb="106">
      <t>ゲンザイ</t>
    </rPh>
    <rPh sb="106" eb="108">
      <t>テイガク</t>
    </rPh>
    <rPh sb="111" eb="113">
      <t>リョウキン</t>
    </rPh>
    <rPh sb="113" eb="115">
      <t>タイケイ</t>
    </rPh>
    <rPh sb="116" eb="118">
      <t>ミナオ</t>
    </rPh>
    <rPh sb="120" eb="122">
      <t>ケントウ</t>
    </rPh>
    <rPh sb="126" eb="128">
      <t>ヒツヨウ</t>
    </rPh>
    <phoneticPr fontId="4"/>
  </si>
  <si>
    <t>　今後の展望としては、支出の大部分を占める地方債償還額はほぼ横ばいで継続していくため、料金収入の増を図るためにも、抜本的な料金改定が必要と考えている。</t>
    <rPh sb="1" eb="3">
      <t>コンゴ</t>
    </rPh>
    <rPh sb="4" eb="6">
      <t>テンボウ</t>
    </rPh>
    <rPh sb="11" eb="13">
      <t>シシュツ</t>
    </rPh>
    <rPh sb="14" eb="17">
      <t>ダイブブン</t>
    </rPh>
    <rPh sb="18" eb="19">
      <t>シ</t>
    </rPh>
    <rPh sb="21" eb="23">
      <t>チホウ</t>
    </rPh>
    <rPh sb="23" eb="24">
      <t>サイ</t>
    </rPh>
    <rPh sb="24" eb="26">
      <t>ショウカン</t>
    </rPh>
    <rPh sb="26" eb="27">
      <t>ガク</t>
    </rPh>
    <rPh sb="30" eb="31">
      <t>ヨコ</t>
    </rPh>
    <rPh sb="34" eb="36">
      <t>ケイゾク</t>
    </rPh>
    <rPh sb="43" eb="45">
      <t>リョウキン</t>
    </rPh>
    <rPh sb="45" eb="47">
      <t>シュウニュウ</t>
    </rPh>
    <rPh sb="48" eb="49">
      <t>ゾウ</t>
    </rPh>
    <rPh sb="50" eb="51">
      <t>ハカ</t>
    </rPh>
    <rPh sb="57" eb="60">
      <t>バッポンテキ</t>
    </rPh>
    <rPh sb="61" eb="63">
      <t>リョウキン</t>
    </rPh>
    <rPh sb="63" eb="65">
      <t>カイテイ</t>
    </rPh>
    <rPh sb="66" eb="68">
      <t>ヒツヨウ</t>
    </rPh>
    <rPh sb="69" eb="70">
      <t>カンガ</t>
    </rPh>
    <phoneticPr fontId="4"/>
  </si>
  <si>
    <t>①収益的収支比率
　概ね上昇傾向にあるが、今後、料金収入の増加を見込めないため、維持管理経費の削減に一層努めていく必要がある。
④企業債残高対事業規模比率
  将来における公費負担分の増加に伴い、指標は大きく減少した。この事業での新規企業債の発行は当分無い状況であるため、既存企業債残高も年々減少していく。
⑤経費回収率
　料金収入の増加が見込めない以上、維持管理経費の削減に努めて、指標の数値を上昇させていく。特に維持管理経費は主に浄化槽管理委託料と修繕費であるため、修繕費の抑制が数値に大きく左右される。
⑥汚水処理原価
　当町では、この事業において浄化槽使用料は月定額であり有収水量は関連していない。そのため、この指標に使用した有収水量は水道使用量から割り出した数値であるため本来の数値とは乖離すると思われる。</t>
    <rPh sb="1" eb="4">
      <t>シュウエキテキ</t>
    </rPh>
    <rPh sb="4" eb="6">
      <t>シュウシ</t>
    </rPh>
    <rPh sb="6" eb="8">
      <t>ヒリツ</t>
    </rPh>
    <rPh sb="10" eb="11">
      <t>オオム</t>
    </rPh>
    <rPh sb="12" eb="14">
      <t>ジョウショウ</t>
    </rPh>
    <rPh sb="14" eb="16">
      <t>ケイコウ</t>
    </rPh>
    <rPh sb="21" eb="23">
      <t>コンゴ</t>
    </rPh>
    <rPh sb="24" eb="26">
      <t>リョウキン</t>
    </rPh>
    <rPh sb="26" eb="28">
      <t>シュウニュウ</t>
    </rPh>
    <rPh sb="29" eb="31">
      <t>ゾウカ</t>
    </rPh>
    <rPh sb="32" eb="34">
      <t>ミコ</t>
    </rPh>
    <rPh sb="40" eb="42">
      <t>イジ</t>
    </rPh>
    <rPh sb="42" eb="44">
      <t>カンリ</t>
    </rPh>
    <rPh sb="44" eb="46">
      <t>ケイヒ</t>
    </rPh>
    <rPh sb="47" eb="49">
      <t>サクゲン</t>
    </rPh>
    <rPh sb="50" eb="52">
      <t>イッソウ</t>
    </rPh>
    <rPh sb="52" eb="53">
      <t>ツト</t>
    </rPh>
    <rPh sb="57" eb="59">
      <t>ヒツヨウ</t>
    </rPh>
    <rPh sb="65" eb="67">
      <t>キギョウ</t>
    </rPh>
    <rPh sb="67" eb="68">
      <t>サイ</t>
    </rPh>
    <rPh sb="68" eb="70">
      <t>ザンダカ</t>
    </rPh>
    <rPh sb="70" eb="71">
      <t>タイ</t>
    </rPh>
    <rPh sb="71" eb="73">
      <t>ジギョウ</t>
    </rPh>
    <rPh sb="73" eb="75">
      <t>キボ</t>
    </rPh>
    <rPh sb="75" eb="77">
      <t>ヒリツ</t>
    </rPh>
    <rPh sb="80" eb="82">
      <t>ショウライ</t>
    </rPh>
    <rPh sb="86" eb="88">
      <t>コウヒ</t>
    </rPh>
    <rPh sb="88" eb="90">
      <t>フタン</t>
    </rPh>
    <rPh sb="90" eb="91">
      <t>ブン</t>
    </rPh>
    <rPh sb="92" eb="94">
      <t>ゾウカ</t>
    </rPh>
    <rPh sb="95" eb="96">
      <t>トモナ</t>
    </rPh>
    <rPh sb="98" eb="100">
      <t>シヒョウ</t>
    </rPh>
    <rPh sb="101" eb="102">
      <t>オオ</t>
    </rPh>
    <rPh sb="104" eb="106">
      <t>ゲンショウ</t>
    </rPh>
    <rPh sb="111" eb="113">
      <t>ジギョウ</t>
    </rPh>
    <rPh sb="115" eb="117">
      <t>シンキ</t>
    </rPh>
    <rPh sb="117" eb="119">
      <t>キギョウ</t>
    </rPh>
    <rPh sb="119" eb="120">
      <t>サイ</t>
    </rPh>
    <rPh sb="121" eb="123">
      <t>ハッコウ</t>
    </rPh>
    <rPh sb="124" eb="126">
      <t>トウブン</t>
    </rPh>
    <rPh sb="126" eb="127">
      <t>ナ</t>
    </rPh>
    <rPh sb="128" eb="130">
      <t>ジョウキョウ</t>
    </rPh>
    <rPh sb="136" eb="138">
      <t>キゾン</t>
    </rPh>
    <rPh sb="138" eb="140">
      <t>キギョウ</t>
    </rPh>
    <rPh sb="140" eb="141">
      <t>サイ</t>
    </rPh>
    <rPh sb="141" eb="143">
      <t>ザンダカ</t>
    </rPh>
    <rPh sb="144" eb="146">
      <t>ネンネン</t>
    </rPh>
    <rPh sb="146" eb="148">
      <t>ゲンショウ</t>
    </rPh>
    <rPh sb="156" eb="158">
      <t>ケイヒ</t>
    </rPh>
    <rPh sb="158" eb="160">
      <t>カイシュウ</t>
    </rPh>
    <rPh sb="160" eb="161">
      <t>リツ</t>
    </rPh>
    <rPh sb="163" eb="165">
      <t>リョウキン</t>
    </rPh>
    <rPh sb="165" eb="167">
      <t>シュウニュウ</t>
    </rPh>
    <rPh sb="168" eb="170">
      <t>ゾウカ</t>
    </rPh>
    <rPh sb="171" eb="173">
      <t>ミコ</t>
    </rPh>
    <rPh sb="176" eb="178">
      <t>イジョウ</t>
    </rPh>
    <rPh sb="179" eb="181">
      <t>イジ</t>
    </rPh>
    <rPh sb="181" eb="183">
      <t>カンリ</t>
    </rPh>
    <rPh sb="183" eb="185">
      <t>ケイヒ</t>
    </rPh>
    <rPh sb="186" eb="188">
      <t>サクゲン</t>
    </rPh>
    <rPh sb="189" eb="190">
      <t>ツト</t>
    </rPh>
    <rPh sb="193" eb="195">
      <t>シヒョウ</t>
    </rPh>
    <rPh sb="196" eb="198">
      <t>スウチ</t>
    </rPh>
    <rPh sb="199" eb="201">
      <t>ジョウショウ</t>
    </rPh>
    <rPh sb="207" eb="208">
      <t>トク</t>
    </rPh>
    <rPh sb="209" eb="211">
      <t>イジ</t>
    </rPh>
    <rPh sb="211" eb="213">
      <t>カンリ</t>
    </rPh>
    <rPh sb="213" eb="215">
      <t>ケイヒ</t>
    </rPh>
    <rPh sb="216" eb="217">
      <t>オモ</t>
    </rPh>
    <rPh sb="218" eb="221">
      <t>ジョウカソウ</t>
    </rPh>
    <rPh sb="221" eb="223">
      <t>カンリ</t>
    </rPh>
    <rPh sb="223" eb="226">
      <t>イタクリョウ</t>
    </rPh>
    <rPh sb="227" eb="229">
      <t>シュウゼン</t>
    </rPh>
    <rPh sb="229" eb="230">
      <t>ヒ</t>
    </rPh>
    <rPh sb="236" eb="238">
      <t>シュウゼン</t>
    </rPh>
    <rPh sb="238" eb="239">
      <t>ヒ</t>
    </rPh>
    <rPh sb="240" eb="242">
      <t>ヨクセイ</t>
    </rPh>
    <rPh sb="243" eb="245">
      <t>スウチ</t>
    </rPh>
    <rPh sb="246" eb="247">
      <t>オオ</t>
    </rPh>
    <rPh sb="249" eb="251">
      <t>サユウ</t>
    </rPh>
    <rPh sb="258" eb="260">
      <t>オスイ</t>
    </rPh>
    <rPh sb="260" eb="262">
      <t>ショリ</t>
    </rPh>
    <rPh sb="262" eb="264">
      <t>ゲンカ</t>
    </rPh>
    <rPh sb="266" eb="267">
      <t>トウ</t>
    </rPh>
    <rPh sb="267" eb="268">
      <t>マチ</t>
    </rPh>
    <rPh sb="273" eb="275">
      <t>ジギョウ</t>
    </rPh>
    <rPh sb="279" eb="282">
      <t>ジョウカソウ</t>
    </rPh>
    <rPh sb="282" eb="284">
      <t>シヨウ</t>
    </rPh>
    <rPh sb="286" eb="287">
      <t>ツキ</t>
    </rPh>
    <rPh sb="297" eb="299">
      <t>カンレン</t>
    </rPh>
    <rPh sb="312" eb="314">
      <t>シヒョウ</t>
    </rPh>
    <rPh sb="315" eb="317">
      <t>シヨウ</t>
    </rPh>
    <rPh sb="319" eb="321">
      <t>ユウシュウ</t>
    </rPh>
    <rPh sb="321" eb="323">
      <t>スイリョウ</t>
    </rPh>
    <rPh sb="324" eb="326">
      <t>スイドウ</t>
    </rPh>
    <rPh sb="326" eb="329">
      <t>シヨウリョウ</t>
    </rPh>
    <rPh sb="331" eb="332">
      <t>ワ</t>
    </rPh>
    <rPh sb="333" eb="334">
      <t>ダ</t>
    </rPh>
    <rPh sb="336" eb="338">
      <t>スウチ</t>
    </rPh>
    <rPh sb="343" eb="345">
      <t>ホンライ</t>
    </rPh>
    <rPh sb="346" eb="348">
      <t>スウチ</t>
    </rPh>
    <rPh sb="350" eb="352">
      <t>カイリ</t>
    </rPh>
    <rPh sb="355" eb="35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</si>
</sst>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237800"/>
        <c:axId val="169759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5237800"/>
        <c:axId val="169759944"/>
      </c:lineChart>
      <c:dateAx>
        <c:axId val="105237800"/>
        <c:scaling>
          <c:orientation val="minMax"/>
        </c:scaling>
        <c:delete val="1"/>
        <c:axPos val="b"/>
        <c:numFmt formatCode="ge" sourceLinked="1"/>
        <c:majorTickMark val="none"/>
        <c:minorTickMark val="none"/>
        <c:tickLblPos val="none"/>
        <c:crossAx val="169759944"/>
        <c:crosses val="autoZero"/>
        <c:auto val="1"/>
        <c:lblOffset val="100"/>
        <c:baseTimeUnit val="years"/>
      </c:dateAx>
      <c:valAx>
        <c:axId val="1697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79.89</c:v>
                </c:pt>
                <c:pt idx="2">
                  <c:v>78.989999999999995</c:v>
                </c:pt>
                <c:pt idx="3">
                  <c:v>74.69</c:v>
                </c:pt>
                <c:pt idx="4">
                  <c:v>72.17</c:v>
                </c:pt>
              </c:numCache>
            </c:numRef>
          </c:val>
        </c:ser>
        <c:dLbls>
          <c:showLegendKey val="0"/>
          <c:showVal val="0"/>
          <c:showCatName val="0"/>
          <c:showSerName val="0"/>
          <c:showPercent val="0"/>
          <c:showBubbleSize val="0"/>
        </c:dLbls>
        <c:gapWidth val="150"/>
        <c:axId val="170690280"/>
        <c:axId val="17069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70690280"/>
        <c:axId val="170690672"/>
      </c:lineChart>
      <c:dateAx>
        <c:axId val="170690280"/>
        <c:scaling>
          <c:orientation val="minMax"/>
        </c:scaling>
        <c:delete val="1"/>
        <c:axPos val="b"/>
        <c:numFmt formatCode="ge" sourceLinked="1"/>
        <c:majorTickMark val="none"/>
        <c:minorTickMark val="none"/>
        <c:tickLblPos val="none"/>
        <c:crossAx val="170690672"/>
        <c:crosses val="autoZero"/>
        <c:auto val="1"/>
        <c:lblOffset val="100"/>
        <c:baseTimeUnit val="years"/>
      </c:dateAx>
      <c:valAx>
        <c:axId val="17069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70691848"/>
        <c:axId val="17069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70691848"/>
        <c:axId val="170692240"/>
      </c:lineChart>
      <c:dateAx>
        <c:axId val="170691848"/>
        <c:scaling>
          <c:orientation val="minMax"/>
        </c:scaling>
        <c:delete val="1"/>
        <c:axPos val="b"/>
        <c:numFmt formatCode="ge" sourceLinked="1"/>
        <c:majorTickMark val="none"/>
        <c:minorTickMark val="none"/>
        <c:tickLblPos val="none"/>
        <c:crossAx val="170692240"/>
        <c:crosses val="autoZero"/>
        <c:auto val="1"/>
        <c:lblOffset val="100"/>
        <c:baseTimeUnit val="years"/>
      </c:dateAx>
      <c:valAx>
        <c:axId val="1706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92.26</c:v>
                </c:pt>
                <c:pt idx="1">
                  <c:v>97.92</c:v>
                </c:pt>
                <c:pt idx="2">
                  <c:v>65.06</c:v>
                </c:pt>
                <c:pt idx="3">
                  <c:v>70.53</c:v>
                </c:pt>
                <c:pt idx="4">
                  <c:v>77.09</c:v>
                </c:pt>
              </c:numCache>
            </c:numRef>
          </c:val>
        </c:ser>
        <c:dLbls>
          <c:showLegendKey val="0"/>
          <c:showVal val="0"/>
          <c:showCatName val="0"/>
          <c:showSerName val="0"/>
          <c:showPercent val="0"/>
          <c:showBubbleSize val="0"/>
        </c:dLbls>
        <c:gapWidth val="150"/>
        <c:axId val="169700704"/>
        <c:axId val="17030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700704"/>
        <c:axId val="170304848"/>
      </c:lineChart>
      <c:dateAx>
        <c:axId val="169700704"/>
        <c:scaling>
          <c:orientation val="minMax"/>
        </c:scaling>
        <c:delete val="1"/>
        <c:axPos val="b"/>
        <c:numFmt formatCode="ge" sourceLinked="1"/>
        <c:majorTickMark val="none"/>
        <c:minorTickMark val="none"/>
        <c:tickLblPos val="none"/>
        <c:crossAx val="170304848"/>
        <c:crosses val="autoZero"/>
        <c:auto val="1"/>
        <c:lblOffset val="100"/>
        <c:baseTimeUnit val="years"/>
      </c:dateAx>
      <c:valAx>
        <c:axId val="17030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7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31480"/>
        <c:axId val="17033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31480"/>
        <c:axId val="170331864"/>
      </c:lineChart>
      <c:dateAx>
        <c:axId val="170331480"/>
        <c:scaling>
          <c:orientation val="minMax"/>
        </c:scaling>
        <c:delete val="1"/>
        <c:axPos val="b"/>
        <c:numFmt formatCode="ge" sourceLinked="1"/>
        <c:majorTickMark val="none"/>
        <c:minorTickMark val="none"/>
        <c:tickLblPos val="none"/>
        <c:crossAx val="170331864"/>
        <c:crosses val="autoZero"/>
        <c:auto val="1"/>
        <c:lblOffset val="100"/>
        <c:baseTimeUnit val="years"/>
      </c:dateAx>
      <c:valAx>
        <c:axId val="17033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3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479896"/>
        <c:axId val="17048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479896"/>
        <c:axId val="170480280"/>
      </c:lineChart>
      <c:dateAx>
        <c:axId val="170479896"/>
        <c:scaling>
          <c:orientation val="minMax"/>
        </c:scaling>
        <c:delete val="1"/>
        <c:axPos val="b"/>
        <c:numFmt formatCode="ge" sourceLinked="1"/>
        <c:majorTickMark val="none"/>
        <c:minorTickMark val="none"/>
        <c:tickLblPos val="none"/>
        <c:crossAx val="170480280"/>
        <c:crosses val="autoZero"/>
        <c:auto val="1"/>
        <c:lblOffset val="100"/>
        <c:baseTimeUnit val="years"/>
      </c:dateAx>
      <c:valAx>
        <c:axId val="17048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7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93480"/>
        <c:axId val="17039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93480"/>
        <c:axId val="170393872"/>
      </c:lineChart>
      <c:dateAx>
        <c:axId val="170393480"/>
        <c:scaling>
          <c:orientation val="minMax"/>
        </c:scaling>
        <c:delete val="1"/>
        <c:axPos val="b"/>
        <c:numFmt formatCode="ge" sourceLinked="1"/>
        <c:majorTickMark val="none"/>
        <c:minorTickMark val="none"/>
        <c:tickLblPos val="none"/>
        <c:crossAx val="170393872"/>
        <c:crosses val="autoZero"/>
        <c:auto val="1"/>
        <c:lblOffset val="100"/>
        <c:baseTimeUnit val="years"/>
      </c:dateAx>
      <c:valAx>
        <c:axId val="17039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9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95048"/>
        <c:axId val="17039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95048"/>
        <c:axId val="170395440"/>
      </c:lineChart>
      <c:dateAx>
        <c:axId val="170395048"/>
        <c:scaling>
          <c:orientation val="minMax"/>
        </c:scaling>
        <c:delete val="1"/>
        <c:axPos val="b"/>
        <c:numFmt formatCode="ge" sourceLinked="1"/>
        <c:majorTickMark val="none"/>
        <c:minorTickMark val="none"/>
        <c:tickLblPos val="none"/>
        <c:crossAx val="170395440"/>
        <c:crosses val="autoZero"/>
        <c:auto val="1"/>
        <c:lblOffset val="100"/>
        <c:baseTimeUnit val="years"/>
      </c:dateAx>
      <c:valAx>
        <c:axId val="17039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9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2877.21</c:v>
                </c:pt>
                <c:pt idx="1">
                  <c:v>2585.5700000000002</c:v>
                </c:pt>
                <c:pt idx="2">
                  <c:v>2744.08</c:v>
                </c:pt>
                <c:pt idx="3">
                  <c:v>2338.7399999999998</c:v>
                </c:pt>
                <c:pt idx="4">
                  <c:v>50.93</c:v>
                </c:pt>
              </c:numCache>
            </c:numRef>
          </c:val>
        </c:ser>
        <c:dLbls>
          <c:showLegendKey val="0"/>
          <c:showVal val="0"/>
          <c:showCatName val="0"/>
          <c:showSerName val="0"/>
          <c:showPercent val="0"/>
          <c:showBubbleSize val="0"/>
        </c:dLbls>
        <c:gapWidth val="150"/>
        <c:axId val="170590256"/>
        <c:axId val="17059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70590256"/>
        <c:axId val="170590648"/>
      </c:lineChart>
      <c:dateAx>
        <c:axId val="170590256"/>
        <c:scaling>
          <c:orientation val="minMax"/>
        </c:scaling>
        <c:delete val="1"/>
        <c:axPos val="b"/>
        <c:numFmt formatCode="ge" sourceLinked="1"/>
        <c:majorTickMark val="none"/>
        <c:minorTickMark val="none"/>
        <c:tickLblPos val="none"/>
        <c:crossAx val="170590648"/>
        <c:crosses val="autoZero"/>
        <c:auto val="1"/>
        <c:lblOffset val="100"/>
        <c:baseTimeUnit val="years"/>
      </c:dateAx>
      <c:valAx>
        <c:axId val="17059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9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30.4</c:v>
                </c:pt>
                <c:pt idx="1">
                  <c:v>31.63</c:v>
                </c:pt>
                <c:pt idx="2">
                  <c:v>34.020000000000003</c:v>
                </c:pt>
                <c:pt idx="3">
                  <c:v>35.94</c:v>
                </c:pt>
                <c:pt idx="4">
                  <c:v>46.32</c:v>
                </c:pt>
              </c:numCache>
            </c:numRef>
          </c:val>
        </c:ser>
        <c:dLbls>
          <c:showLegendKey val="0"/>
          <c:showVal val="0"/>
          <c:showCatName val="0"/>
          <c:showSerName val="0"/>
          <c:showPercent val="0"/>
          <c:showBubbleSize val="0"/>
        </c:dLbls>
        <c:gapWidth val="150"/>
        <c:axId val="170591824"/>
        <c:axId val="17059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70591824"/>
        <c:axId val="170592216"/>
      </c:lineChart>
      <c:dateAx>
        <c:axId val="170591824"/>
        <c:scaling>
          <c:orientation val="minMax"/>
        </c:scaling>
        <c:delete val="1"/>
        <c:axPos val="b"/>
        <c:numFmt formatCode="ge" sourceLinked="1"/>
        <c:majorTickMark val="none"/>
        <c:minorTickMark val="none"/>
        <c:tickLblPos val="none"/>
        <c:crossAx val="170592216"/>
        <c:crosses val="autoZero"/>
        <c:auto val="1"/>
        <c:lblOffset val="100"/>
        <c:baseTimeUnit val="years"/>
      </c:dateAx>
      <c:valAx>
        <c:axId val="17059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9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147.61000000000001</c:v>
                </c:pt>
                <c:pt idx="1">
                  <c:v>144.83000000000001</c:v>
                </c:pt>
                <c:pt idx="2">
                  <c:v>135.19999999999999</c:v>
                </c:pt>
                <c:pt idx="3">
                  <c:v>137.85</c:v>
                </c:pt>
                <c:pt idx="4">
                  <c:v>111.26</c:v>
                </c:pt>
              </c:numCache>
            </c:numRef>
          </c:val>
        </c:ser>
        <c:dLbls>
          <c:showLegendKey val="0"/>
          <c:showVal val="0"/>
          <c:showCatName val="0"/>
          <c:showSerName val="0"/>
          <c:showPercent val="0"/>
          <c:showBubbleSize val="0"/>
        </c:dLbls>
        <c:gapWidth val="150"/>
        <c:axId val="170593392"/>
        <c:axId val="17059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70593392"/>
        <c:axId val="170593784"/>
      </c:lineChart>
      <c:dateAx>
        <c:axId val="170593392"/>
        <c:scaling>
          <c:orientation val="minMax"/>
        </c:scaling>
        <c:delete val="1"/>
        <c:axPos val="b"/>
        <c:numFmt formatCode="ge" sourceLinked="1"/>
        <c:majorTickMark val="none"/>
        <c:minorTickMark val="none"/>
        <c:tickLblPos val="none"/>
        <c:crossAx val="170593784"/>
        <c:crosses val="autoZero"/>
        <c:auto val="1"/>
        <c:lblOffset val="100"/>
        <c:baseTimeUnit val="years"/>
      </c:dateAx>
      <c:valAx>
        <c:axId val="17059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9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志賀町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21670</v>
      </c>
      <c r="AM8" s="47"/>
      <c r="AN8" s="47"/>
      <c r="AO8" s="47"/>
      <c r="AP8" s="47"/>
      <c r="AQ8" s="47"/>
      <c r="AR8" s="47"/>
      <c r="AS8" s="47"/>
      <c r="AT8" s="43">
        <f>データ!S6</f>
        <v>246.76</v>
      </c>
      <c r="AU8" s="43"/>
      <c r="AV8" s="43"/>
      <c r="AW8" s="43"/>
      <c r="AX8" s="43"/>
      <c r="AY8" s="43"/>
      <c r="AZ8" s="43"/>
      <c r="BA8" s="43"/>
      <c r="BB8" s="43">
        <f>データ!T6</f>
        <v>87.82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5.64</v>
      </c>
      <c r="Q10" s="43"/>
      <c r="R10" s="43"/>
      <c r="S10" s="43"/>
      <c r="T10" s="43"/>
      <c r="U10" s="43"/>
      <c r="V10" s="43"/>
      <c r="W10" s="43">
        <f>データ!P6</f>
        <v>100</v>
      </c>
      <c r="X10" s="43"/>
      <c r="Y10" s="43"/>
      <c r="Z10" s="43"/>
      <c r="AA10" s="43"/>
      <c r="AB10" s="43"/>
      <c r="AC10" s="43"/>
      <c r="AD10" s="47">
        <f>データ!Q6</f>
        <v>1260</v>
      </c>
      <c r="AE10" s="47"/>
      <c r="AF10" s="47"/>
      <c r="AG10" s="47"/>
      <c r="AH10" s="47"/>
      <c r="AI10" s="47"/>
      <c r="AJ10" s="47"/>
      <c r="AK10" s="2"/>
      <c r="AL10" s="47">
        <f>データ!U6</f>
        <v>1213</v>
      </c>
      <c r="AM10" s="47"/>
      <c r="AN10" s="47"/>
      <c r="AO10" s="47"/>
      <c r="AP10" s="47"/>
      <c r="AQ10" s="47"/>
      <c r="AR10" s="47"/>
      <c r="AS10" s="47"/>
      <c r="AT10" s="43">
        <f>データ!V6</f>
        <v>0.22</v>
      </c>
      <c r="AU10" s="43"/>
      <c r="AV10" s="43"/>
      <c r="AW10" s="43"/>
      <c r="AX10" s="43"/>
      <c r="AY10" s="43"/>
      <c r="AZ10" s="43"/>
      <c r="BA10" s="43"/>
      <c r="BB10" s="43">
        <f>データ!W6</f>
        <v>5513.64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173843</v>
      </c>
      <c r="D6" s="31">
        <f t="shared" si="3"/>
        <v>47</v>
      </c>
      <c r="E6" s="31">
        <f t="shared" si="3"/>
        <v>18</v>
      </c>
      <c r="F6" s="31">
        <f t="shared" si="3"/>
        <v>0</v>
      </c>
      <c r="G6" s="31">
        <f t="shared" si="3"/>
        <v>0</v>
      </c>
      <c r="H6" s="31" t="str">
        <f t="shared" si="3"/>
        <v>石川県　志賀町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5.64</v>
      </c>
      <c r="P6" s="32">
        <f t="shared" si="3"/>
        <v>100</v>
      </c>
      <c r="Q6" s="32">
        <f t="shared" si="3"/>
        <v>1260</v>
      </c>
      <c r="R6" s="32">
        <f t="shared" si="3"/>
        <v>21670</v>
      </c>
      <c r="S6" s="32">
        <f t="shared" si="3"/>
        <v>246.76</v>
      </c>
      <c r="T6" s="32">
        <f t="shared" si="3"/>
        <v>87.82</v>
      </c>
      <c r="U6" s="32">
        <f t="shared" si="3"/>
        <v>1213</v>
      </c>
      <c r="V6" s="32">
        <f t="shared" si="3"/>
        <v>0.22</v>
      </c>
      <c r="W6" s="32">
        <f t="shared" si="3"/>
        <v>5513.64</v>
      </c>
      <c r="X6" s="33">
        <f>IF(X7="",NA(),X7)</f>
        <v>92.26</v>
      </c>
      <c r="Y6" s="33">
        <f t="shared" ref="Y6:AG6" si="4">IF(Y7="",NA(),Y7)</f>
        <v>97.92</v>
      </c>
      <c r="Z6" s="33">
        <f t="shared" si="4"/>
        <v>65.06</v>
      </c>
      <c r="AA6" s="33">
        <f t="shared" si="4"/>
        <v>70.53</v>
      </c>
      <c r="AB6" s="33">
        <f t="shared" si="4"/>
        <v>77.09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2877.21</v>
      </c>
      <c r="BF6" s="33">
        <f t="shared" ref="BF6:BN6" si="7">IF(BF7="",NA(),BF7)</f>
        <v>2585.5700000000002</v>
      </c>
      <c r="BG6" s="33">
        <f t="shared" si="7"/>
        <v>2744.08</v>
      </c>
      <c r="BH6" s="33">
        <f t="shared" si="7"/>
        <v>2338.7399999999998</v>
      </c>
      <c r="BI6" s="33">
        <f t="shared" si="7"/>
        <v>50.93</v>
      </c>
      <c r="BJ6" s="33">
        <f t="shared" si="7"/>
        <v>421.01</v>
      </c>
      <c r="BK6" s="33">
        <f t="shared" si="7"/>
        <v>430.64</v>
      </c>
      <c r="BL6" s="33">
        <f t="shared" si="7"/>
        <v>446.63</v>
      </c>
      <c r="BM6" s="33">
        <f t="shared" si="7"/>
        <v>416.91</v>
      </c>
      <c r="BN6" s="33">
        <f t="shared" si="7"/>
        <v>392.19</v>
      </c>
      <c r="BO6" s="32" t="str">
        <f>IF(BO7="","",IF(BO7="-","【-】","【"&amp;SUBSTITUTE(TEXT(BO7,"#,##0.00"),"-","△")&amp;"】"))</f>
        <v>【345.93】</v>
      </c>
      <c r="BP6" s="33">
        <f>IF(BP7="",NA(),BP7)</f>
        <v>30.4</v>
      </c>
      <c r="BQ6" s="33">
        <f t="shared" ref="BQ6:BY6" si="8">IF(BQ7="",NA(),BQ7)</f>
        <v>31.63</v>
      </c>
      <c r="BR6" s="33">
        <f t="shared" si="8"/>
        <v>34.020000000000003</v>
      </c>
      <c r="BS6" s="33">
        <f t="shared" si="8"/>
        <v>35.94</v>
      </c>
      <c r="BT6" s="33">
        <f t="shared" si="8"/>
        <v>46.32</v>
      </c>
      <c r="BU6" s="33">
        <f t="shared" si="8"/>
        <v>58.98</v>
      </c>
      <c r="BV6" s="33">
        <f t="shared" si="8"/>
        <v>58.78</v>
      </c>
      <c r="BW6" s="33">
        <f t="shared" si="8"/>
        <v>58.53</v>
      </c>
      <c r="BX6" s="33">
        <f t="shared" si="8"/>
        <v>57.93</v>
      </c>
      <c r="BY6" s="33">
        <f t="shared" si="8"/>
        <v>57.03</v>
      </c>
      <c r="BZ6" s="32" t="str">
        <f>IF(BZ7="","",IF(BZ7="-","【-】","【"&amp;SUBSTITUTE(TEXT(BZ7,"#,##0.00"),"-","△")&amp;"】"))</f>
        <v>【59.44】</v>
      </c>
      <c r="CA6" s="33">
        <f>IF(CA7="",NA(),CA7)</f>
        <v>147.61000000000001</v>
      </c>
      <c r="CB6" s="33">
        <f t="shared" ref="CB6:CJ6" si="9">IF(CB7="",NA(),CB7)</f>
        <v>144.83000000000001</v>
      </c>
      <c r="CC6" s="33">
        <f t="shared" si="9"/>
        <v>135.19999999999999</v>
      </c>
      <c r="CD6" s="33">
        <f t="shared" si="9"/>
        <v>137.85</v>
      </c>
      <c r="CE6" s="33">
        <f t="shared" si="9"/>
        <v>111.26</v>
      </c>
      <c r="CF6" s="33">
        <f t="shared" si="9"/>
        <v>253.84</v>
      </c>
      <c r="CG6" s="33">
        <f t="shared" si="9"/>
        <v>257.02999999999997</v>
      </c>
      <c r="CH6" s="33">
        <f t="shared" si="9"/>
        <v>266.57</v>
      </c>
      <c r="CI6" s="33">
        <f t="shared" si="9"/>
        <v>276.93</v>
      </c>
      <c r="CJ6" s="33">
        <f t="shared" si="9"/>
        <v>283.73</v>
      </c>
      <c r="CK6" s="32" t="str">
        <f>IF(CK7="","",IF(CK7="-","【-】","【"&amp;SUBSTITUTE(TEXT(CK7,"#,##0.00"),"-","△")&amp;"】"))</f>
        <v>【272.79】</v>
      </c>
      <c r="CL6" s="33" t="str">
        <f>IF(CL7="",NA(),CL7)</f>
        <v>-</v>
      </c>
      <c r="CM6" s="33">
        <f t="shared" ref="CM6:CU6" si="10">IF(CM7="",NA(),CM7)</f>
        <v>79.89</v>
      </c>
      <c r="CN6" s="33">
        <f t="shared" si="10"/>
        <v>78.989999999999995</v>
      </c>
      <c r="CO6" s="33">
        <f t="shared" si="10"/>
        <v>74.69</v>
      </c>
      <c r="CP6" s="33">
        <f t="shared" si="10"/>
        <v>72.17</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173843</v>
      </c>
      <c r="D7" s="35">
        <v>47</v>
      </c>
      <c r="E7" s="35">
        <v>18</v>
      </c>
      <c r="F7" s="35">
        <v>0</v>
      </c>
      <c r="G7" s="35">
        <v>0</v>
      </c>
      <c r="H7" s="35" t="s">
        <v>96</v>
      </c>
      <c r="I7" s="35" t="s">
        <v>97</v>
      </c>
      <c r="J7" s="35" t="s">
        <v>98</v>
      </c>
      <c r="K7" s="35" t="s">
        <v>99</v>
      </c>
      <c r="L7" s="35" t="s">
        <v>100</v>
      </c>
      <c r="M7" s="36" t="s">
        <v>101</v>
      </c>
      <c r="N7" s="36" t="s">
        <v>102</v>
      </c>
      <c r="O7" s="36">
        <v>5.64</v>
      </c>
      <c r="P7" s="36">
        <v>100</v>
      </c>
      <c r="Q7" s="36">
        <v>1260</v>
      </c>
      <c r="R7" s="36">
        <v>21670</v>
      </c>
      <c r="S7" s="36">
        <v>246.76</v>
      </c>
      <c r="T7" s="36">
        <v>87.82</v>
      </c>
      <c r="U7" s="36">
        <v>1213</v>
      </c>
      <c r="V7" s="36">
        <v>0.22</v>
      </c>
      <c r="W7" s="36">
        <v>5513.64</v>
      </c>
      <c r="X7" s="36">
        <v>92.26</v>
      </c>
      <c r="Y7" s="36">
        <v>97.92</v>
      </c>
      <c r="Z7" s="36">
        <v>65.06</v>
      </c>
      <c r="AA7" s="36">
        <v>70.53</v>
      </c>
      <c r="AB7" s="36">
        <v>77.09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2877.21</v>
      </c>
      <c r="BF7" s="36">
        <v>2585.5700000000002</v>
      </c>
      <c r="BG7" s="36">
        <v>2744.08</v>
      </c>
      <c r="BH7" s="36">
        <v>2338.7399999999998</v>
      </c>
      <c r="BI7" s="36">
        <v>50.93</v>
      </c>
      <c r="BJ7" s="36">
        <v>421.01</v>
      </c>
      <c r="BK7" s="36">
        <v>430.64</v>
      </c>
      <c r="BL7" s="36">
        <v>446.63</v>
      </c>
      <c r="BM7" s="36">
        <v>416.91</v>
      </c>
      <c r="BN7" s="36">
        <v>392.19</v>
      </c>
      <c r="BO7" s="36">
        <v>345.93</v>
      </c>
      <c r="BP7" s="36">
        <v>30.4</v>
      </c>
      <c r="BQ7" s="36">
        <v>31.63</v>
      </c>
      <c r="BR7" s="36">
        <v>34.020000000000003</v>
      </c>
      <c r="BS7" s="36">
        <v>35.94</v>
      </c>
      <c r="BT7" s="36">
        <v>46.32</v>
      </c>
      <c r="BU7" s="36">
        <v>58.98</v>
      </c>
      <c r="BV7" s="36">
        <v>58.78</v>
      </c>
      <c r="BW7" s="36">
        <v>58.53</v>
      </c>
      <c r="BX7" s="36">
        <v>57.93</v>
      </c>
      <c r="BY7" s="36">
        <v>57.03</v>
      </c>
      <c r="BZ7" s="36">
        <v>59.44</v>
      </c>
      <c r="CA7" s="36">
        <v>147.61000000000001</v>
      </c>
      <c r="CB7" s="36">
        <v>144.83000000000001</v>
      </c>
      <c r="CC7" s="36">
        <v>135.19999999999999</v>
      </c>
      <c r="CD7" s="36">
        <v>137.85</v>
      </c>
      <c r="CE7" s="36">
        <v>111.26</v>
      </c>
      <c r="CF7" s="36">
        <v>253.84</v>
      </c>
      <c r="CG7" s="36">
        <v>257.02999999999997</v>
      </c>
      <c r="CH7" s="36">
        <v>266.57</v>
      </c>
      <c r="CI7" s="36">
        <v>276.93</v>
      </c>
      <c r="CJ7" s="36">
        <v>283.73</v>
      </c>
      <c r="CK7" s="36">
        <v>272.79000000000002</v>
      </c>
      <c r="CL7" s="36" t="s">
        <v>101</v>
      </c>
      <c r="CM7" s="36">
        <v>79.89</v>
      </c>
      <c r="CN7" s="36">
        <v>78.989999999999995</v>
      </c>
      <c r="CO7" s="36">
        <v>74.69</v>
      </c>
      <c r="CP7" s="36">
        <v>72.17</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泰成</cp:lastModifiedBy>
  <dcterms:created xsi:type="dcterms:W3CDTF">2017-02-08T03:22:56Z</dcterms:created>
  <dcterms:modified xsi:type="dcterms:W3CDTF">2017-02-14T05:39:06Z</dcterms:modified>
  <cp:category/>
</cp:coreProperties>
</file>