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ile01\shikadata\上下水道室\★★下水専用\1 会計（下）\1 下水道\9 経営分析\経営分析表H27年度決算\20170214県提出（修正後再提出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<sst xmlns="http://schemas.openxmlformats.org/spreadsheetml/2006/main" count="221" uniqueCount="111">
  <si>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</si>
  <si>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</si>
  <si>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</si>
  <si>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</si>
  <si>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</si>
  <si>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</si>
  <si>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</si>
  <si>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</si>
  <si>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</si>
  <si>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</si>
  <si>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</si>
  <si>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</si>
  <si>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</si>
  <si>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</si>
  <si>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</si>
  <si>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</si>
  <si>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</si>
  <si>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</si>
  <si>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</si>
  <si>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</si>
  <si>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</si>
  <si>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</si>
  <si>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</si>
  <si>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</si>
  <si>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</si>
  <si>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</si>
  <si>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</si>
  <si>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</si>
  <si>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</si>
  <si>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</si>
  <si>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</si>
  <si>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</si>
  <si>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</si>
  <si>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</si>
  <si>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</si>
  <si>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</si>
  <si>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</si>
  <si>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</si>
  <si>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</si>
  <si>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</si>
  <si>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</si>
  <si>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</si>
  <si>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</si>
  <si>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</si>
  <si>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</si>
  <si>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</si>
  <si>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</si>
  <si>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</si>
  <si>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</si>
  <si>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</si>
  <si>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</si>
  <si>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</si>
  <si>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</si>
  <si>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</si>
  <si>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</si>
  <si>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</si>
  <si>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</si>
  <si>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</si>
  <si>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</si>
  <si>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</si>
  <si>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</si>
  <si>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</si>
  <si>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</si>
  <si>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</si>
  <si>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</si>
  <si>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</si>
  <si>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</si>
  <si>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</si>
  <si>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</si>
  <si>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</si>
  <si>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</si>
  <si>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</si>
  <si>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</si>
  <si>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</si>
  <si>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</si>
  <si>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</si>
  <si>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</si>
  <si>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</si>
  <si>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</si>
  <si>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</si>
  <si>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</si>
  <si>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</si>
  <si>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</si>
  <si>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</si>
  <si>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</si>
  <si>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</si>
  <si>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</si>
  <si>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</si>
  <si>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</si>
  <si>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</si>
  <si>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</si>
  <si>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</si>
  <si>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</si>
  <si>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</si>
  <si>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</si>
  <si>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</si>
  <si>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志賀町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</si>
  <si>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</si>
  <si>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</si>
  <si>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</si>
  <si>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</si>
  <si>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</si>
  <si>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</si>
  <si>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</si>
  <si>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</si>
  <si>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</si>
  <si>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</si>
  <si>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</si>
  <si>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○処理施設の老朽化について
　16の処理施設は、建設後20年以上経過している施設も多く、設備機器はすでに耐用年数を経過しているものも多い。町では平成24年度策定の最適化構想計画に準じて、処理施設の機能強化工事を現在も実施しており、5つの処理施設で実施済み、若しくは実施中である。今後は処理施設の統廃合も予定している。
○管渠の老朽化について
　現時点では、管の老朽化工事は行っていない。最適化構想に基づいても、近年には実施する予定がない。しかしながら、来るべき時期に向けて経営基盤の強化を図る必要がある。</t>
    <rPh sb="1" eb="3">
      <t>ショリ</t>
    </rPh>
    <rPh sb="3" eb="5">
      <t>シセツ</t>
    </rPh>
    <rPh sb="6" eb="9">
      <t>ロウキュウカ</t>
    </rPh>
    <rPh sb="18" eb="20">
      <t>ショリ</t>
    </rPh>
    <rPh sb="20" eb="22">
      <t>シセツ</t>
    </rPh>
    <rPh sb="24" eb="26">
      <t>ケンセツ</t>
    </rPh>
    <rPh sb="26" eb="27">
      <t>ゴ</t>
    </rPh>
    <rPh sb="29" eb="30">
      <t>ネン</t>
    </rPh>
    <rPh sb="30" eb="32">
      <t>イジョウ</t>
    </rPh>
    <rPh sb="32" eb="34">
      <t>ケイカ</t>
    </rPh>
    <rPh sb="38" eb="40">
      <t>シセツ</t>
    </rPh>
    <rPh sb="41" eb="42">
      <t>オオ</t>
    </rPh>
    <rPh sb="44" eb="46">
      <t>セツビ</t>
    </rPh>
    <rPh sb="46" eb="48">
      <t>キキ</t>
    </rPh>
    <rPh sb="52" eb="54">
      <t>タイヨウ</t>
    </rPh>
    <rPh sb="54" eb="56">
      <t>ネンスウ</t>
    </rPh>
    <rPh sb="57" eb="59">
      <t>ケイカ</t>
    </rPh>
    <rPh sb="66" eb="67">
      <t>オオ</t>
    </rPh>
    <rPh sb="69" eb="70">
      <t>マチ</t>
    </rPh>
    <rPh sb="72" eb="74">
      <t>ヘイセイ</t>
    </rPh>
    <rPh sb="76" eb="78">
      <t>ネンド</t>
    </rPh>
    <rPh sb="78" eb="80">
      <t>サクテイ</t>
    </rPh>
    <rPh sb="81" eb="84">
      <t>サイテキカ</t>
    </rPh>
    <rPh sb="84" eb="86">
      <t>コウソウ</t>
    </rPh>
    <rPh sb="86" eb="88">
      <t>ケイカク</t>
    </rPh>
    <rPh sb="89" eb="90">
      <t>ジュン</t>
    </rPh>
    <rPh sb="93" eb="95">
      <t>ショリ</t>
    </rPh>
    <rPh sb="95" eb="97">
      <t>シセツ</t>
    </rPh>
    <rPh sb="98" eb="100">
      <t>キノウ</t>
    </rPh>
    <rPh sb="100" eb="102">
      <t>キョウカ</t>
    </rPh>
    <rPh sb="102" eb="104">
      <t>コウジ</t>
    </rPh>
    <rPh sb="105" eb="107">
      <t>ゲンザイ</t>
    </rPh>
    <rPh sb="108" eb="110">
      <t>ジッシ</t>
    </rPh>
    <rPh sb="118" eb="120">
      <t>ショリ</t>
    </rPh>
    <rPh sb="120" eb="122">
      <t>シセツ</t>
    </rPh>
    <rPh sb="123" eb="125">
      <t>ジッシ</t>
    </rPh>
    <rPh sb="125" eb="126">
      <t>ズ</t>
    </rPh>
    <rPh sb="128" eb="129">
      <t>モ</t>
    </rPh>
    <rPh sb="132" eb="134">
      <t>ジッシ</t>
    </rPh>
    <rPh sb="134" eb="135">
      <t>ナカ</t>
    </rPh>
    <rPh sb="139" eb="141">
      <t>コンゴ</t>
    </rPh>
    <rPh sb="142" eb="144">
      <t>ショリ</t>
    </rPh>
    <rPh sb="144" eb="146">
      <t>シセツ</t>
    </rPh>
    <rPh sb="147" eb="150">
      <t>トウハイゴウ</t>
    </rPh>
    <rPh sb="151" eb="153">
      <t>ヨテイ</t>
    </rPh>
    <rPh sb="160" eb="162">
      <t>カンキョ</t>
    </rPh>
    <rPh sb="163" eb="166">
      <t>ロウキュウカ</t>
    </rPh>
    <rPh sb="172" eb="175">
      <t>ゲンジテン</t>
    </rPh>
    <rPh sb="178" eb="179">
      <t>カン</t>
    </rPh>
    <rPh sb="180" eb="183">
      <t>ロウキュウカ</t>
    </rPh>
    <rPh sb="183" eb="185">
      <t>コウジ</t>
    </rPh>
    <rPh sb="186" eb="187">
      <t>オコナ</t>
    </rPh>
    <rPh sb="193" eb="196">
      <t>サイテキカ</t>
    </rPh>
    <rPh sb="196" eb="198">
      <t>コウソウ</t>
    </rPh>
    <rPh sb="199" eb="200">
      <t>モト</t>
    </rPh>
    <rPh sb="205" eb="207">
      <t>キンネン</t>
    </rPh>
    <rPh sb="209" eb="211">
      <t>ジッシ</t>
    </rPh>
    <rPh sb="213" eb="215">
      <t>ヨテイ</t>
    </rPh>
    <rPh sb="226" eb="227">
      <t>キタ</t>
    </rPh>
    <rPh sb="230" eb="232">
      <t>ジキ</t>
    </rPh>
    <rPh sb="233" eb="234">
      <t>ム</t>
    </rPh>
    <rPh sb="236" eb="238">
      <t>ケイエイ</t>
    </rPh>
    <rPh sb="238" eb="240">
      <t>キバン</t>
    </rPh>
    <rPh sb="241" eb="243">
      <t>キョウカ</t>
    </rPh>
    <rPh sb="244" eb="245">
      <t>ハカ</t>
    </rPh>
    <rPh sb="246" eb="248">
      <t>ヒツヨウ</t>
    </rPh>
    <phoneticPr fontId="4"/>
  </si>
  <si>
    <t>　農業集落排水事業は、農村部を中心に事業展開しており、処理区は16処理区と多い。事業には多額の資本が投資されているが、今後の人口減少を伴う料金収入を鑑みると費用対効果が非常に低い。
　今後は地方債償還額の増加で費用が嵩んでいくため、一般会計の繰出しも年々増加し、町の財政基盤を圧迫していくことも予想される。
　平成30年度の料金統一により、料金収入は増加する予定であるが、それ以上に地方債償還額が会計を逼迫していくため、維持管理経費の削減に一層努めていく。また施設の統廃合を計画し、使用しない処理場の維持管理経費を削減する予定である。</t>
    <rPh sb="1" eb="2">
      <t>ノウ</t>
    </rPh>
    <rPh sb="2" eb="3">
      <t>ギョウ</t>
    </rPh>
    <rPh sb="3" eb="5">
      <t>シュウラク</t>
    </rPh>
    <rPh sb="5" eb="7">
      <t>ハイスイ</t>
    </rPh>
    <rPh sb="7" eb="9">
      <t>ジギョウ</t>
    </rPh>
    <rPh sb="11" eb="13">
      <t>ノウソン</t>
    </rPh>
    <rPh sb="13" eb="14">
      <t>ブ</t>
    </rPh>
    <rPh sb="15" eb="17">
      <t>チュウシン</t>
    </rPh>
    <rPh sb="18" eb="20">
      <t>ジギョウ</t>
    </rPh>
    <rPh sb="20" eb="22">
      <t>テンカイ</t>
    </rPh>
    <rPh sb="27" eb="29">
      <t>ショリ</t>
    </rPh>
    <rPh sb="29" eb="30">
      <t>ク</t>
    </rPh>
    <rPh sb="33" eb="35">
      <t>ショリ</t>
    </rPh>
    <rPh sb="35" eb="36">
      <t>ク</t>
    </rPh>
    <rPh sb="37" eb="38">
      <t>オオ</t>
    </rPh>
    <rPh sb="40" eb="42">
      <t>ジギョウ</t>
    </rPh>
    <rPh sb="44" eb="46">
      <t>タガク</t>
    </rPh>
    <rPh sb="47" eb="49">
      <t>シホン</t>
    </rPh>
    <rPh sb="50" eb="52">
      <t>トウシ</t>
    </rPh>
    <rPh sb="59" eb="61">
      <t>コンゴ</t>
    </rPh>
    <rPh sb="62" eb="64">
      <t>ジンコウ</t>
    </rPh>
    <rPh sb="64" eb="65">
      <t>ゲン</t>
    </rPh>
    <rPh sb="65" eb="66">
      <t>ショウ</t>
    </rPh>
    <rPh sb="67" eb="68">
      <t>トモナ</t>
    </rPh>
    <rPh sb="69" eb="71">
      <t>リョウキン</t>
    </rPh>
    <rPh sb="71" eb="73">
      <t>シュウニュウ</t>
    </rPh>
    <rPh sb="74" eb="75">
      <t>カンガ</t>
    </rPh>
    <rPh sb="78" eb="83">
      <t>ヒヨウタイコウカ</t>
    </rPh>
    <rPh sb="84" eb="86">
      <t>ヒジョウ</t>
    </rPh>
    <rPh sb="87" eb="88">
      <t>ヒク</t>
    </rPh>
    <rPh sb="92" eb="94">
      <t>コンゴ</t>
    </rPh>
    <rPh sb="95" eb="98">
      <t>チホウサイ</t>
    </rPh>
    <rPh sb="98" eb="100">
      <t>ショウカン</t>
    </rPh>
    <rPh sb="100" eb="101">
      <t>ガク</t>
    </rPh>
    <rPh sb="102" eb="104">
      <t>ゾウカ</t>
    </rPh>
    <rPh sb="105" eb="107">
      <t>ヒヨウ</t>
    </rPh>
    <rPh sb="108" eb="109">
      <t>カサ</t>
    </rPh>
    <rPh sb="116" eb="118">
      <t>イッパン</t>
    </rPh>
    <rPh sb="118" eb="120">
      <t>カイケイ</t>
    </rPh>
    <rPh sb="121" eb="123">
      <t>クリダ</t>
    </rPh>
    <rPh sb="125" eb="127">
      <t>ネンネン</t>
    </rPh>
    <rPh sb="127" eb="129">
      <t>ゾウカ</t>
    </rPh>
    <rPh sb="131" eb="132">
      <t>マチ</t>
    </rPh>
    <rPh sb="133" eb="135">
      <t>ザイセイ</t>
    </rPh>
    <rPh sb="135" eb="137">
      <t>キバン</t>
    </rPh>
    <rPh sb="138" eb="140">
      <t>アッパク</t>
    </rPh>
    <rPh sb="147" eb="149">
      <t>ヨソウ</t>
    </rPh>
    <rPh sb="155" eb="157">
      <t>ヘイセイ</t>
    </rPh>
    <rPh sb="159" eb="161">
      <t>ネンド</t>
    </rPh>
    <rPh sb="162" eb="164">
      <t>リョウキン</t>
    </rPh>
    <rPh sb="164" eb="166">
      <t>トウイツ</t>
    </rPh>
    <rPh sb="170" eb="172">
      <t>リョウキン</t>
    </rPh>
    <rPh sb="172" eb="174">
      <t>シュウニュウ</t>
    </rPh>
    <rPh sb="175" eb="177">
      <t>ゾウカ</t>
    </rPh>
    <rPh sb="179" eb="181">
      <t>ヨテイ</t>
    </rPh>
    <rPh sb="188" eb="190">
      <t>イジョウ</t>
    </rPh>
    <rPh sb="191" eb="193">
      <t>チホウ</t>
    </rPh>
    <rPh sb="193" eb="194">
      <t>サイ</t>
    </rPh>
    <rPh sb="194" eb="196">
      <t>ショウカン</t>
    </rPh>
    <rPh sb="196" eb="197">
      <t>ガク</t>
    </rPh>
    <rPh sb="198" eb="200">
      <t>カイケイ</t>
    </rPh>
    <rPh sb="201" eb="203">
      <t>ヒッパク</t>
    </rPh>
    <rPh sb="210" eb="212">
      <t>イジ</t>
    </rPh>
    <rPh sb="212" eb="214">
      <t>カンリ</t>
    </rPh>
    <rPh sb="214" eb="216">
      <t>ケイヒ</t>
    </rPh>
    <rPh sb="217" eb="219">
      <t>サクゲン</t>
    </rPh>
    <rPh sb="220" eb="222">
      <t>イッソウ</t>
    </rPh>
    <rPh sb="222" eb="223">
      <t>ツト</t>
    </rPh>
    <rPh sb="230" eb="232">
      <t>シセツ</t>
    </rPh>
    <rPh sb="233" eb="236">
      <t>トウハイゴウ</t>
    </rPh>
    <rPh sb="237" eb="239">
      <t>ケイカク</t>
    </rPh>
    <rPh sb="241" eb="243">
      <t>シヨウ</t>
    </rPh>
    <rPh sb="246" eb="249">
      <t>ショリジョウ</t>
    </rPh>
    <rPh sb="250" eb="252">
      <t>イジ</t>
    </rPh>
    <rPh sb="252" eb="254">
      <t>カンリ</t>
    </rPh>
    <rPh sb="254" eb="256">
      <t>ケイヒ</t>
    </rPh>
    <rPh sb="257" eb="259">
      <t>サクゲン</t>
    </rPh>
    <rPh sb="261" eb="263">
      <t>ヨテイ</t>
    </rPh>
    <phoneticPr fontId="4"/>
  </si>
  <si>
    <t xml:space="preserve">①収益的収支比率
　現状の数値は年々下落の傾向にある。これは、料金収入が伸び悩む中、地方債償還額が増加していくことに起因している。平成30年度に不均一料金の統一を計画しているため、数値は一時的には上昇するが将来的には下落していく傾向である。そのためにも維持管理経費の見直しや処理施設の統廃合を推進し、維持管理経費のコスト削減に一層努めていく。
④企業債残高対事業規模比率
  この近年、すべて平均値以下で推移している。料金収入の増加により、指標はさらに減少する見込みである。
⑤経費回収率
　現状、全国平均の値を示しているが、維持管理経費のコスト削減に一層努めていく必要がある。
⑥汚水処理原価
　全国平均を下回る数値である。今後も汚水処理費の一層のコスト減額に努めていく。
⑧水洗化率
　比較的高い水洗化率を示している。今後も未接続世帯を中心に加入促進に努めていく。
</t>
    <rPh sb="1" eb="3">
      <t>シュウエキ</t>
    </rPh>
    <rPh sb="3" eb="4">
      <t>テキ</t>
    </rPh>
    <rPh sb="4" eb="6">
      <t>シュウシ</t>
    </rPh>
    <rPh sb="6" eb="8">
      <t>ヒリツ</t>
    </rPh>
    <rPh sb="10" eb="12">
      <t>ゲンジョウ</t>
    </rPh>
    <rPh sb="13" eb="15">
      <t>スウチ</t>
    </rPh>
    <rPh sb="16" eb="18">
      <t>ネンネン</t>
    </rPh>
    <rPh sb="18" eb="20">
      <t>ゲラク</t>
    </rPh>
    <rPh sb="21" eb="23">
      <t>ケイコウ</t>
    </rPh>
    <rPh sb="31" eb="33">
      <t>リョウキン</t>
    </rPh>
    <rPh sb="33" eb="35">
      <t>シュウニュウ</t>
    </rPh>
    <rPh sb="36" eb="37">
      <t>ノ</t>
    </rPh>
    <rPh sb="38" eb="39">
      <t>ナヤ</t>
    </rPh>
    <rPh sb="40" eb="41">
      <t>ナカ</t>
    </rPh>
    <rPh sb="42" eb="45">
      <t>チホウサイ</t>
    </rPh>
    <rPh sb="45" eb="47">
      <t>ショウカン</t>
    </rPh>
    <rPh sb="47" eb="48">
      <t>ガク</t>
    </rPh>
    <rPh sb="49" eb="51">
      <t>ゾウカ</t>
    </rPh>
    <rPh sb="58" eb="60">
      <t>キイン</t>
    </rPh>
    <rPh sb="65" eb="67">
      <t>ヘイセイ</t>
    </rPh>
    <rPh sb="69" eb="71">
      <t>ネンド</t>
    </rPh>
    <rPh sb="72" eb="75">
      <t>フキンイツ</t>
    </rPh>
    <rPh sb="75" eb="77">
      <t>リョウキン</t>
    </rPh>
    <rPh sb="78" eb="80">
      <t>トウイツ</t>
    </rPh>
    <rPh sb="81" eb="83">
      <t>ケイカク</t>
    </rPh>
    <rPh sb="90" eb="92">
      <t>スウチ</t>
    </rPh>
    <rPh sb="93" eb="96">
      <t>イチジテキ</t>
    </rPh>
    <rPh sb="98" eb="100">
      <t>ジョウショウ</t>
    </rPh>
    <rPh sb="103" eb="106">
      <t>ショウライテキ</t>
    </rPh>
    <rPh sb="108" eb="110">
      <t>ゲラク</t>
    </rPh>
    <rPh sb="114" eb="116">
      <t>ケイコウ</t>
    </rPh>
    <rPh sb="126" eb="128">
      <t>イジ</t>
    </rPh>
    <rPh sb="128" eb="130">
      <t>カンリ</t>
    </rPh>
    <rPh sb="130" eb="132">
      <t>ケイヒ</t>
    </rPh>
    <rPh sb="133" eb="135">
      <t>ミナオ</t>
    </rPh>
    <rPh sb="137" eb="139">
      <t>ショリ</t>
    </rPh>
    <rPh sb="139" eb="141">
      <t>シセツ</t>
    </rPh>
    <rPh sb="142" eb="145">
      <t>トウハイゴウ</t>
    </rPh>
    <rPh sb="146" eb="148">
      <t>スイシン</t>
    </rPh>
    <rPh sb="150" eb="152">
      <t>イジ</t>
    </rPh>
    <rPh sb="152" eb="154">
      <t>カンリ</t>
    </rPh>
    <rPh sb="154" eb="156">
      <t>ケイヒ</t>
    </rPh>
    <rPh sb="160" eb="162">
      <t>サクゲン</t>
    </rPh>
    <rPh sb="163" eb="165">
      <t>イッソウ</t>
    </rPh>
    <rPh sb="165" eb="166">
      <t>ツト</t>
    </rPh>
    <rPh sb="173" eb="175">
      <t>キギョウ</t>
    </rPh>
    <rPh sb="175" eb="176">
      <t>サイ</t>
    </rPh>
    <rPh sb="176" eb="178">
      <t>ザンダカ</t>
    </rPh>
    <rPh sb="190" eb="192">
      <t>キンネン</t>
    </rPh>
    <rPh sb="196" eb="199">
      <t>ヘイキンチ</t>
    </rPh>
    <rPh sb="199" eb="201">
      <t>イカ</t>
    </rPh>
    <rPh sb="202" eb="204">
      <t>スイイ</t>
    </rPh>
    <rPh sb="209" eb="211">
      <t>リョウキン</t>
    </rPh>
    <rPh sb="211" eb="213">
      <t>シュウニュウ</t>
    </rPh>
    <rPh sb="214" eb="216">
      <t>ゾウカ</t>
    </rPh>
    <rPh sb="220" eb="222">
      <t>シヒョウ</t>
    </rPh>
    <rPh sb="226" eb="228">
      <t>ゲンショウ</t>
    </rPh>
    <rPh sb="230" eb="232">
      <t>ミコ</t>
    </rPh>
    <rPh sb="246" eb="248">
      <t>ゲンジョウ</t>
    </rPh>
    <rPh sb="249" eb="251">
      <t>ゼンコク</t>
    </rPh>
    <rPh sb="251" eb="253">
      <t>ヘイキン</t>
    </rPh>
    <rPh sb="254" eb="255">
      <t>アタイ</t>
    </rPh>
    <rPh sb="256" eb="257">
      <t>シメ</t>
    </rPh>
    <rPh sb="263" eb="265">
      <t>イジ</t>
    </rPh>
    <rPh sb="265" eb="267">
      <t>カンリ</t>
    </rPh>
    <rPh sb="267" eb="269">
      <t>ケイヒ</t>
    </rPh>
    <rPh sb="273" eb="275">
      <t>サクゲン</t>
    </rPh>
    <rPh sb="276" eb="278">
      <t>イッソウ</t>
    </rPh>
    <rPh sb="278" eb="279">
      <t>ツト</t>
    </rPh>
    <rPh sb="283" eb="285">
      <t>ヒツヨウ</t>
    </rPh>
    <rPh sb="291" eb="293">
      <t>オスイ</t>
    </rPh>
    <rPh sb="293" eb="295">
      <t>ショリ</t>
    </rPh>
    <rPh sb="295" eb="297">
      <t>ゲンカ</t>
    </rPh>
    <rPh sb="299" eb="301">
      <t>ゼンコク</t>
    </rPh>
    <rPh sb="301" eb="303">
      <t>ヘイキン</t>
    </rPh>
    <rPh sb="304" eb="306">
      <t>シタマワ</t>
    </rPh>
    <rPh sb="307" eb="309">
      <t>スウチ</t>
    </rPh>
    <rPh sb="313" eb="315">
      <t>コンゴ</t>
    </rPh>
    <rPh sb="316" eb="318">
      <t>オスイ</t>
    </rPh>
    <rPh sb="318" eb="320">
      <t>ショリ</t>
    </rPh>
    <rPh sb="320" eb="321">
      <t>ヒ</t>
    </rPh>
    <rPh sb="322" eb="324">
      <t>イッソウ</t>
    </rPh>
    <rPh sb="328" eb="330">
      <t>ゲンガク</t>
    </rPh>
    <rPh sb="331" eb="332">
      <t>ツト</t>
    </rPh>
    <rPh sb="339" eb="341">
      <t>スイセン</t>
    </rPh>
    <rPh sb="341" eb="342">
      <t>カ</t>
    </rPh>
    <rPh sb="342" eb="343">
      <t>リツ</t>
    </rPh>
    <rPh sb="345" eb="348">
      <t>ヒカクテキ</t>
    </rPh>
    <rPh sb="348" eb="349">
      <t>タカ</t>
    </rPh>
    <rPh sb="350" eb="353">
      <t>スイセンカ</t>
    </rPh>
    <rPh sb="353" eb="354">
      <t>リツ</t>
    </rPh>
    <rPh sb="355" eb="356">
      <t>シメ</t>
    </rPh>
    <rPh sb="361" eb="363">
      <t>コンゴ</t>
    </rPh>
    <rPh sb="364" eb="367">
      <t>ミセツゾク</t>
    </rPh>
    <rPh sb="367" eb="369">
      <t>セタイ</t>
    </rPh>
    <rPh sb="370" eb="372">
      <t>チュウシン</t>
    </rPh>
    <rPh sb="373" eb="375">
      <t>カニュウ</t>
    </rPh>
    <rPh sb="375" eb="377">
      <t>ソクシン</t>
    </rPh>
    <rPh sb="378" eb="37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</si>
</sst>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693272"/>
        <c:axId val="16970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69693272"/>
        <c:axId val="169709176"/>
      </c:lineChart>
      <c:dateAx>
        <c:axId val="169693272"/>
        <c:scaling>
          <c:orientation val="minMax"/>
        </c:scaling>
        <c:delete val="1"/>
        <c:axPos val="b"/>
        <c:numFmt formatCode="ge" sourceLinked="1"/>
        <c:majorTickMark val="none"/>
        <c:minorTickMark val="none"/>
        <c:tickLblPos val="none"/>
        <c:crossAx val="169709176"/>
        <c:crosses val="autoZero"/>
        <c:auto val="1"/>
        <c:lblOffset val="100"/>
        <c:baseTimeUnit val="years"/>
      </c:dateAx>
      <c:valAx>
        <c:axId val="16970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932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51.55</c:v>
                </c:pt>
                <c:pt idx="1">
                  <c:v>50.47</c:v>
                </c:pt>
                <c:pt idx="2">
                  <c:v>100.52</c:v>
                </c:pt>
                <c:pt idx="3">
                  <c:v>52.41</c:v>
                </c:pt>
                <c:pt idx="4">
                  <c:v>50.85</c:v>
                </c:pt>
              </c:numCache>
            </c:numRef>
          </c:val>
        </c:ser>
        <c:dLbls>
          <c:showLegendKey val="0"/>
          <c:showVal val="0"/>
          <c:showCatName val="0"/>
          <c:showSerName val="0"/>
          <c:showPercent val="0"/>
          <c:showBubbleSize val="0"/>
        </c:dLbls>
        <c:gapWidth val="150"/>
        <c:axId val="171046056"/>
        <c:axId val="17104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71046056"/>
        <c:axId val="171046448"/>
      </c:lineChart>
      <c:dateAx>
        <c:axId val="171046056"/>
        <c:scaling>
          <c:orientation val="minMax"/>
        </c:scaling>
        <c:delete val="1"/>
        <c:axPos val="b"/>
        <c:numFmt formatCode="ge" sourceLinked="1"/>
        <c:majorTickMark val="none"/>
        <c:minorTickMark val="none"/>
        <c:tickLblPos val="none"/>
        <c:crossAx val="171046448"/>
        <c:crosses val="autoZero"/>
        <c:auto val="1"/>
        <c:lblOffset val="100"/>
        <c:baseTimeUnit val="years"/>
      </c:dateAx>
      <c:valAx>
        <c:axId val="17104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4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78.010000000000005</c:v>
                </c:pt>
                <c:pt idx="1">
                  <c:v>81.849999999999994</c:v>
                </c:pt>
                <c:pt idx="2">
                  <c:v>80.03</c:v>
                </c:pt>
                <c:pt idx="3">
                  <c:v>82.24</c:v>
                </c:pt>
                <c:pt idx="4">
                  <c:v>84.21</c:v>
                </c:pt>
              </c:numCache>
            </c:numRef>
          </c:val>
        </c:ser>
        <c:dLbls>
          <c:showLegendKey val="0"/>
          <c:showVal val="0"/>
          <c:showCatName val="0"/>
          <c:showSerName val="0"/>
          <c:showPercent val="0"/>
          <c:showBubbleSize val="0"/>
        </c:dLbls>
        <c:gapWidth val="150"/>
        <c:axId val="171047624"/>
        <c:axId val="17104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71047624"/>
        <c:axId val="171048016"/>
      </c:lineChart>
      <c:dateAx>
        <c:axId val="171047624"/>
        <c:scaling>
          <c:orientation val="minMax"/>
        </c:scaling>
        <c:delete val="1"/>
        <c:axPos val="b"/>
        <c:numFmt formatCode="ge" sourceLinked="1"/>
        <c:majorTickMark val="none"/>
        <c:minorTickMark val="none"/>
        <c:tickLblPos val="none"/>
        <c:crossAx val="171048016"/>
        <c:crosses val="autoZero"/>
        <c:auto val="1"/>
        <c:lblOffset val="100"/>
        <c:baseTimeUnit val="years"/>
      </c:dateAx>
      <c:valAx>
        <c:axId val="17104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4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76.14</c:v>
                </c:pt>
                <c:pt idx="1">
                  <c:v>75.900000000000006</c:v>
                </c:pt>
                <c:pt idx="2">
                  <c:v>70.430000000000007</c:v>
                </c:pt>
                <c:pt idx="3">
                  <c:v>69.400000000000006</c:v>
                </c:pt>
                <c:pt idx="4">
                  <c:v>68.87</c:v>
                </c:pt>
              </c:numCache>
            </c:numRef>
          </c:val>
        </c:ser>
        <c:dLbls>
          <c:showLegendKey val="0"/>
          <c:showVal val="0"/>
          <c:showCatName val="0"/>
          <c:showSerName val="0"/>
          <c:showPercent val="0"/>
          <c:showBubbleSize val="0"/>
        </c:dLbls>
        <c:gapWidth val="150"/>
        <c:axId val="170987104"/>
        <c:axId val="16989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987104"/>
        <c:axId val="169898704"/>
      </c:lineChart>
      <c:dateAx>
        <c:axId val="170987104"/>
        <c:scaling>
          <c:orientation val="minMax"/>
        </c:scaling>
        <c:delete val="1"/>
        <c:axPos val="b"/>
        <c:numFmt formatCode="ge" sourceLinked="1"/>
        <c:majorTickMark val="none"/>
        <c:minorTickMark val="none"/>
        <c:tickLblPos val="none"/>
        <c:crossAx val="169898704"/>
        <c:crosses val="autoZero"/>
        <c:auto val="1"/>
        <c:lblOffset val="100"/>
        <c:baseTimeUnit val="years"/>
      </c:dateAx>
      <c:valAx>
        <c:axId val="16989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526208"/>
        <c:axId val="17059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526208"/>
        <c:axId val="170599640"/>
      </c:lineChart>
      <c:dateAx>
        <c:axId val="170526208"/>
        <c:scaling>
          <c:orientation val="minMax"/>
        </c:scaling>
        <c:delete val="1"/>
        <c:axPos val="b"/>
        <c:numFmt formatCode="ge" sourceLinked="1"/>
        <c:majorTickMark val="none"/>
        <c:minorTickMark val="none"/>
        <c:tickLblPos val="none"/>
        <c:crossAx val="170599640"/>
        <c:crosses val="autoZero"/>
        <c:auto val="1"/>
        <c:lblOffset val="100"/>
        <c:baseTimeUnit val="years"/>
      </c:dateAx>
      <c:valAx>
        <c:axId val="17059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522840"/>
        <c:axId val="17066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522840"/>
        <c:axId val="170666232"/>
      </c:lineChart>
      <c:dateAx>
        <c:axId val="170522840"/>
        <c:scaling>
          <c:orientation val="minMax"/>
        </c:scaling>
        <c:delete val="1"/>
        <c:axPos val="b"/>
        <c:numFmt formatCode="ge" sourceLinked="1"/>
        <c:majorTickMark val="none"/>
        <c:minorTickMark val="none"/>
        <c:tickLblPos val="none"/>
        <c:crossAx val="170666232"/>
        <c:crosses val="autoZero"/>
        <c:auto val="1"/>
        <c:lblOffset val="100"/>
        <c:baseTimeUnit val="years"/>
      </c:dateAx>
      <c:valAx>
        <c:axId val="17066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2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667408"/>
        <c:axId val="17066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667408"/>
        <c:axId val="170667800"/>
      </c:lineChart>
      <c:dateAx>
        <c:axId val="170667408"/>
        <c:scaling>
          <c:orientation val="minMax"/>
        </c:scaling>
        <c:delete val="1"/>
        <c:axPos val="b"/>
        <c:numFmt formatCode="ge" sourceLinked="1"/>
        <c:majorTickMark val="none"/>
        <c:minorTickMark val="none"/>
        <c:tickLblPos val="none"/>
        <c:crossAx val="170667800"/>
        <c:crosses val="autoZero"/>
        <c:auto val="1"/>
        <c:lblOffset val="100"/>
        <c:baseTimeUnit val="years"/>
      </c:dateAx>
      <c:valAx>
        <c:axId val="17066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6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668976"/>
        <c:axId val="17066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668976"/>
        <c:axId val="170669368"/>
      </c:lineChart>
      <c:dateAx>
        <c:axId val="170668976"/>
        <c:scaling>
          <c:orientation val="minMax"/>
        </c:scaling>
        <c:delete val="1"/>
        <c:axPos val="b"/>
        <c:numFmt formatCode="ge" sourceLinked="1"/>
        <c:majorTickMark val="none"/>
        <c:minorTickMark val="none"/>
        <c:tickLblPos val="none"/>
        <c:crossAx val="170669368"/>
        <c:crosses val="autoZero"/>
        <c:auto val="1"/>
        <c:lblOffset val="100"/>
        <c:baseTimeUnit val="years"/>
      </c:dateAx>
      <c:valAx>
        <c:axId val="17066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6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3189.23</c:v>
                </c:pt>
                <c:pt idx="1">
                  <c:v>2684.75</c:v>
                </c:pt>
                <c:pt idx="2">
                  <c:v>1119.1600000000001</c:v>
                </c:pt>
                <c:pt idx="3">
                  <c:v>976.63</c:v>
                </c:pt>
                <c:pt idx="4">
                  <c:v>885.22</c:v>
                </c:pt>
              </c:numCache>
            </c:numRef>
          </c:val>
        </c:ser>
        <c:dLbls>
          <c:showLegendKey val="0"/>
          <c:showVal val="0"/>
          <c:showCatName val="0"/>
          <c:showSerName val="0"/>
          <c:showPercent val="0"/>
          <c:showBubbleSize val="0"/>
        </c:dLbls>
        <c:gapWidth val="150"/>
        <c:axId val="170839376"/>
        <c:axId val="17083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70839376"/>
        <c:axId val="170839768"/>
      </c:lineChart>
      <c:dateAx>
        <c:axId val="170839376"/>
        <c:scaling>
          <c:orientation val="minMax"/>
        </c:scaling>
        <c:delete val="1"/>
        <c:axPos val="b"/>
        <c:numFmt formatCode="ge" sourceLinked="1"/>
        <c:majorTickMark val="none"/>
        <c:minorTickMark val="none"/>
        <c:tickLblPos val="none"/>
        <c:crossAx val="170839768"/>
        <c:crosses val="autoZero"/>
        <c:auto val="1"/>
        <c:lblOffset val="100"/>
        <c:baseTimeUnit val="years"/>
      </c:dateAx>
      <c:valAx>
        <c:axId val="17083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3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28.81</c:v>
                </c:pt>
                <c:pt idx="1">
                  <c:v>29.72</c:v>
                </c:pt>
                <c:pt idx="2">
                  <c:v>50.67</c:v>
                </c:pt>
                <c:pt idx="3">
                  <c:v>51.73</c:v>
                </c:pt>
                <c:pt idx="4">
                  <c:v>51.92</c:v>
                </c:pt>
              </c:numCache>
            </c:numRef>
          </c:val>
        </c:ser>
        <c:dLbls>
          <c:showLegendKey val="0"/>
          <c:showVal val="0"/>
          <c:showCatName val="0"/>
          <c:showSerName val="0"/>
          <c:showPercent val="0"/>
          <c:showBubbleSize val="0"/>
        </c:dLbls>
        <c:gapWidth val="150"/>
        <c:axId val="170840944"/>
        <c:axId val="17084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70840944"/>
        <c:axId val="170841336"/>
      </c:lineChart>
      <c:dateAx>
        <c:axId val="170840944"/>
        <c:scaling>
          <c:orientation val="minMax"/>
        </c:scaling>
        <c:delete val="1"/>
        <c:axPos val="b"/>
        <c:numFmt formatCode="ge" sourceLinked="1"/>
        <c:majorTickMark val="none"/>
        <c:minorTickMark val="none"/>
        <c:tickLblPos val="none"/>
        <c:crossAx val="170841336"/>
        <c:crosses val="autoZero"/>
        <c:auto val="1"/>
        <c:lblOffset val="100"/>
        <c:baseTimeUnit val="years"/>
      </c:dateAx>
      <c:valAx>
        <c:axId val="17084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4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349.09</c:v>
                </c:pt>
                <c:pt idx="1">
                  <c:v>336.47</c:v>
                </c:pt>
                <c:pt idx="2">
                  <c:v>197.95</c:v>
                </c:pt>
                <c:pt idx="3">
                  <c:v>200.24</c:v>
                </c:pt>
                <c:pt idx="4">
                  <c:v>199.81</c:v>
                </c:pt>
              </c:numCache>
            </c:numRef>
          </c:val>
        </c:ser>
        <c:dLbls>
          <c:showLegendKey val="0"/>
          <c:showVal val="0"/>
          <c:showCatName val="0"/>
          <c:showSerName val="0"/>
          <c:showPercent val="0"/>
          <c:showBubbleSize val="0"/>
        </c:dLbls>
        <c:gapWidth val="150"/>
        <c:axId val="170842512"/>
        <c:axId val="17104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70842512"/>
        <c:axId val="171044880"/>
      </c:lineChart>
      <c:dateAx>
        <c:axId val="170842512"/>
        <c:scaling>
          <c:orientation val="minMax"/>
        </c:scaling>
        <c:delete val="1"/>
        <c:axPos val="b"/>
        <c:numFmt formatCode="ge" sourceLinked="1"/>
        <c:majorTickMark val="none"/>
        <c:minorTickMark val="none"/>
        <c:tickLblPos val="none"/>
        <c:crossAx val="171044880"/>
        <c:crosses val="autoZero"/>
        <c:auto val="1"/>
        <c:lblOffset val="100"/>
        <c:baseTimeUnit val="years"/>
      </c:dateAx>
      <c:valAx>
        <c:axId val="17104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4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8"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志賀町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21670</v>
      </c>
      <c r="AM8" s="64"/>
      <c r="AN8" s="64"/>
      <c r="AO8" s="64"/>
      <c r="AP8" s="64"/>
      <c r="AQ8" s="64"/>
      <c r="AR8" s="64"/>
      <c r="AS8" s="64"/>
      <c r="AT8" s="63">
        <f>データ!S6</f>
        <v>246.76</v>
      </c>
      <c r="AU8" s="63"/>
      <c r="AV8" s="63"/>
      <c r="AW8" s="63"/>
      <c r="AX8" s="63"/>
      <c r="AY8" s="63"/>
      <c r="AZ8" s="63"/>
      <c r="BA8" s="63"/>
      <c r="BB8" s="63">
        <f>データ!T6</f>
        <v>87.82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28.14</v>
      </c>
      <c r="Q10" s="63"/>
      <c r="R10" s="63"/>
      <c r="S10" s="63"/>
      <c r="T10" s="63"/>
      <c r="U10" s="63"/>
      <c r="V10" s="63"/>
      <c r="W10" s="63">
        <f>データ!P6</f>
        <v>93.91</v>
      </c>
      <c r="X10" s="63"/>
      <c r="Y10" s="63"/>
      <c r="Z10" s="63"/>
      <c r="AA10" s="63"/>
      <c r="AB10" s="63"/>
      <c r="AC10" s="63"/>
      <c r="AD10" s="64">
        <f>データ!Q6</f>
        <v>1620</v>
      </c>
      <c r="AE10" s="64"/>
      <c r="AF10" s="64"/>
      <c r="AG10" s="64"/>
      <c r="AH10" s="64"/>
      <c r="AI10" s="64"/>
      <c r="AJ10" s="64"/>
      <c r="AK10" s="2"/>
      <c r="AL10" s="64">
        <f>データ!U6</f>
        <v>6049</v>
      </c>
      <c r="AM10" s="64"/>
      <c r="AN10" s="64"/>
      <c r="AO10" s="64"/>
      <c r="AP10" s="64"/>
      <c r="AQ10" s="64"/>
      <c r="AR10" s="64"/>
      <c r="AS10" s="64"/>
      <c r="AT10" s="63">
        <f>データ!V6</f>
        <v>5.46</v>
      </c>
      <c r="AU10" s="63"/>
      <c r="AV10" s="63"/>
      <c r="AW10" s="63"/>
      <c r="AX10" s="63"/>
      <c r="AY10" s="63"/>
      <c r="AZ10" s="63"/>
      <c r="BA10" s="63"/>
      <c r="BB10" s="63">
        <f>データ!W6</f>
        <v>1107.8800000000001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173843</v>
      </c>
      <c r="D6" s="31">
        <f t="shared" si="3"/>
        <v>47</v>
      </c>
      <c r="E6" s="31">
        <f t="shared" si="3"/>
        <v>17</v>
      </c>
      <c r="F6" s="31">
        <f t="shared" si="3"/>
        <v>5</v>
      </c>
      <c r="G6" s="31">
        <f t="shared" si="3"/>
        <v>0</v>
      </c>
      <c r="H6" s="31" t="str">
        <f t="shared" si="3"/>
        <v>石川県　志賀町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28.14</v>
      </c>
      <c r="P6" s="32">
        <f t="shared" si="3"/>
        <v>93.91</v>
      </c>
      <c r="Q6" s="32">
        <f t="shared" si="3"/>
        <v>1620</v>
      </c>
      <c r="R6" s="32">
        <f t="shared" si="3"/>
        <v>21670</v>
      </c>
      <c r="S6" s="32">
        <f t="shared" si="3"/>
        <v>246.76</v>
      </c>
      <c r="T6" s="32">
        <f t="shared" si="3"/>
        <v>87.82</v>
      </c>
      <c r="U6" s="32">
        <f t="shared" si="3"/>
        <v>6049</v>
      </c>
      <c r="V6" s="32">
        <f t="shared" si="3"/>
        <v>5.46</v>
      </c>
      <c r="W6" s="32">
        <f t="shared" si="3"/>
        <v>1107.8800000000001</v>
      </c>
      <c r="X6" s="33">
        <f>IF(X7="",NA(),X7)</f>
        <v>76.14</v>
      </c>
      <c r="Y6" s="33">
        <f t="shared" ref="Y6:AG6" si="4">IF(Y7="",NA(),Y7)</f>
        <v>75.900000000000006</v>
      </c>
      <c r="Z6" s="33">
        <f t="shared" si="4"/>
        <v>70.430000000000007</v>
      </c>
      <c r="AA6" s="33">
        <f t="shared" si="4"/>
        <v>69.400000000000006</v>
      </c>
      <c r="AB6" s="33">
        <f t="shared" si="4"/>
        <v>68.87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3189.23</v>
      </c>
      <c r="BF6" s="33">
        <f t="shared" ref="BF6:BN6" si="7">IF(BF7="",NA(),BF7)</f>
        <v>2684.75</v>
      </c>
      <c r="BG6" s="33">
        <f t="shared" si="7"/>
        <v>1119.1600000000001</v>
      </c>
      <c r="BH6" s="33">
        <f t="shared" si="7"/>
        <v>976.63</v>
      </c>
      <c r="BI6" s="33">
        <f t="shared" si="7"/>
        <v>885.22</v>
      </c>
      <c r="BJ6" s="33">
        <f t="shared" si="7"/>
        <v>1239.2</v>
      </c>
      <c r="BK6" s="33">
        <f t="shared" si="7"/>
        <v>1197.82</v>
      </c>
      <c r="BL6" s="33">
        <f t="shared" si="7"/>
        <v>1126.77</v>
      </c>
      <c r="BM6" s="33">
        <f t="shared" si="7"/>
        <v>1044.8</v>
      </c>
      <c r="BN6" s="33">
        <f t="shared" si="7"/>
        <v>1081.8</v>
      </c>
      <c r="BO6" s="32" t="str">
        <f>IF(BO7="","",IF(BO7="-","【-】","【"&amp;SUBSTITUTE(TEXT(BO7,"#,##0.00"),"-","△")&amp;"】"))</f>
        <v>【1,015.77】</v>
      </c>
      <c r="BP6" s="33">
        <f>IF(BP7="",NA(),BP7)</f>
        <v>28.81</v>
      </c>
      <c r="BQ6" s="33">
        <f t="shared" ref="BQ6:BY6" si="8">IF(BQ7="",NA(),BQ7)</f>
        <v>29.72</v>
      </c>
      <c r="BR6" s="33">
        <f t="shared" si="8"/>
        <v>50.67</v>
      </c>
      <c r="BS6" s="33">
        <f t="shared" si="8"/>
        <v>51.73</v>
      </c>
      <c r="BT6" s="33">
        <f t="shared" si="8"/>
        <v>51.92</v>
      </c>
      <c r="BU6" s="33">
        <f t="shared" si="8"/>
        <v>51.56</v>
      </c>
      <c r="BV6" s="33">
        <f t="shared" si="8"/>
        <v>51.03</v>
      </c>
      <c r="BW6" s="33">
        <f t="shared" si="8"/>
        <v>50.9</v>
      </c>
      <c r="BX6" s="33">
        <f t="shared" si="8"/>
        <v>50.82</v>
      </c>
      <c r="BY6" s="33">
        <f t="shared" si="8"/>
        <v>52.19</v>
      </c>
      <c r="BZ6" s="32" t="str">
        <f>IF(BZ7="","",IF(BZ7="-","【-】","【"&amp;SUBSTITUTE(TEXT(BZ7,"#,##0.00"),"-","△")&amp;"】"))</f>
        <v>【52.78】</v>
      </c>
      <c r="CA6" s="33">
        <f>IF(CA7="",NA(),CA7)</f>
        <v>349.09</v>
      </c>
      <c r="CB6" s="33">
        <f t="shared" ref="CB6:CJ6" si="9">IF(CB7="",NA(),CB7)</f>
        <v>336.47</v>
      </c>
      <c r="CC6" s="33">
        <f t="shared" si="9"/>
        <v>197.95</v>
      </c>
      <c r="CD6" s="33">
        <f t="shared" si="9"/>
        <v>200.24</v>
      </c>
      <c r="CE6" s="33">
        <f t="shared" si="9"/>
        <v>199.81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51.55</v>
      </c>
      <c r="CM6" s="33">
        <f t="shared" ref="CM6:CU6" si="10">IF(CM7="",NA(),CM7)</f>
        <v>50.47</v>
      </c>
      <c r="CN6" s="33">
        <f t="shared" si="10"/>
        <v>100.52</v>
      </c>
      <c r="CO6" s="33">
        <f t="shared" si="10"/>
        <v>52.41</v>
      </c>
      <c r="CP6" s="33">
        <f t="shared" si="10"/>
        <v>50.85</v>
      </c>
      <c r="CQ6" s="33">
        <f t="shared" si="10"/>
        <v>55.2</v>
      </c>
      <c r="CR6" s="33">
        <f t="shared" si="10"/>
        <v>54.74</v>
      </c>
      <c r="CS6" s="33">
        <f t="shared" si="10"/>
        <v>53.78</v>
      </c>
      <c r="CT6" s="33">
        <f t="shared" si="10"/>
        <v>53.24</v>
      </c>
      <c r="CU6" s="33">
        <f t="shared" si="10"/>
        <v>52.31</v>
      </c>
      <c r="CV6" s="32" t="str">
        <f>IF(CV7="","",IF(CV7="-","【-】","【"&amp;SUBSTITUTE(TEXT(CV7,"#,##0.00"),"-","△")&amp;"】"))</f>
        <v>【52.74】</v>
      </c>
      <c r="CW6" s="33">
        <f>IF(CW7="",NA(),CW7)</f>
        <v>78.010000000000005</v>
      </c>
      <c r="CX6" s="33">
        <f t="shared" ref="CX6:DF6" si="11">IF(CX7="",NA(),CX7)</f>
        <v>81.849999999999994</v>
      </c>
      <c r="CY6" s="33">
        <f t="shared" si="11"/>
        <v>80.03</v>
      </c>
      <c r="CZ6" s="33">
        <f t="shared" si="11"/>
        <v>82.24</v>
      </c>
      <c r="DA6" s="33">
        <f t="shared" si="11"/>
        <v>84.21</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173843</v>
      </c>
      <c r="D7" s="35">
        <v>47</v>
      </c>
      <c r="E7" s="35">
        <v>17</v>
      </c>
      <c r="F7" s="35">
        <v>5</v>
      </c>
      <c r="G7" s="35">
        <v>0</v>
      </c>
      <c r="H7" s="35" t="s">
        <v>96</v>
      </c>
      <c r="I7" s="35" t="s">
        <v>97</v>
      </c>
      <c r="J7" s="35" t="s">
        <v>98</v>
      </c>
      <c r="K7" s="35" t="s">
        <v>99</v>
      </c>
      <c r="L7" s="35" t="s">
        <v>100</v>
      </c>
      <c r="M7" s="36" t="s">
        <v>101</v>
      </c>
      <c r="N7" s="36" t="s">
        <v>102</v>
      </c>
      <c r="O7" s="36">
        <v>28.14</v>
      </c>
      <c r="P7" s="36">
        <v>93.91</v>
      </c>
      <c r="Q7" s="36">
        <v>1620</v>
      </c>
      <c r="R7" s="36">
        <v>21670</v>
      </c>
      <c r="S7" s="36">
        <v>246.76</v>
      </c>
      <c r="T7" s="36">
        <v>87.82</v>
      </c>
      <c r="U7" s="36">
        <v>6049</v>
      </c>
      <c r="V7" s="36">
        <v>5.46</v>
      </c>
      <c r="W7" s="36">
        <v>1107.8800000000001</v>
      </c>
      <c r="X7" s="36">
        <v>76.14</v>
      </c>
      <c r="Y7" s="36">
        <v>75.900000000000006</v>
      </c>
      <c r="Z7" s="36">
        <v>70.430000000000007</v>
      </c>
      <c r="AA7" s="36">
        <v>69.400000000000006</v>
      </c>
      <c r="AB7" s="36">
        <v>68.87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3189.23</v>
      </c>
      <c r="BF7" s="36">
        <v>2684.75</v>
      </c>
      <c r="BG7" s="36">
        <v>1119.1600000000001</v>
      </c>
      <c r="BH7" s="36">
        <v>976.63</v>
      </c>
      <c r="BI7" s="36">
        <v>885.22</v>
      </c>
      <c r="BJ7" s="36">
        <v>1239.2</v>
      </c>
      <c r="BK7" s="36">
        <v>1197.82</v>
      </c>
      <c r="BL7" s="36">
        <v>1126.77</v>
      </c>
      <c r="BM7" s="36">
        <v>1044.8</v>
      </c>
      <c r="BN7" s="36">
        <v>1081.8</v>
      </c>
      <c r="BO7" s="36">
        <v>1015.77</v>
      </c>
      <c r="BP7" s="36">
        <v>28.81</v>
      </c>
      <c r="BQ7" s="36">
        <v>29.72</v>
      </c>
      <c r="BR7" s="36">
        <v>50.67</v>
      </c>
      <c r="BS7" s="36">
        <v>51.73</v>
      </c>
      <c r="BT7" s="36">
        <v>51.92</v>
      </c>
      <c r="BU7" s="36">
        <v>51.56</v>
      </c>
      <c r="BV7" s="36">
        <v>51.03</v>
      </c>
      <c r="BW7" s="36">
        <v>50.9</v>
      </c>
      <c r="BX7" s="36">
        <v>50.82</v>
      </c>
      <c r="BY7" s="36">
        <v>52.19</v>
      </c>
      <c r="BZ7" s="36">
        <v>52.78</v>
      </c>
      <c r="CA7" s="36">
        <v>349.09</v>
      </c>
      <c r="CB7" s="36">
        <v>336.47</v>
      </c>
      <c r="CC7" s="36">
        <v>197.95</v>
      </c>
      <c r="CD7" s="36">
        <v>200.24</v>
      </c>
      <c r="CE7" s="36">
        <v>199.81</v>
      </c>
      <c r="CF7" s="36">
        <v>283.26</v>
      </c>
      <c r="CG7" s="36">
        <v>289.60000000000002</v>
      </c>
      <c r="CH7" s="36">
        <v>293.27</v>
      </c>
      <c r="CI7" s="36">
        <v>300.52</v>
      </c>
      <c r="CJ7" s="36">
        <v>296.14</v>
      </c>
      <c r="CK7" s="36">
        <v>289.81</v>
      </c>
      <c r="CL7" s="36">
        <v>51.55</v>
      </c>
      <c r="CM7" s="36">
        <v>50.47</v>
      </c>
      <c r="CN7" s="36">
        <v>100.52</v>
      </c>
      <c r="CO7" s="36">
        <v>52.41</v>
      </c>
      <c r="CP7" s="36">
        <v>50.85</v>
      </c>
      <c r="CQ7" s="36">
        <v>55.2</v>
      </c>
      <c r="CR7" s="36">
        <v>54.74</v>
      </c>
      <c r="CS7" s="36">
        <v>53.78</v>
      </c>
      <c r="CT7" s="36">
        <v>53.24</v>
      </c>
      <c r="CU7" s="36">
        <v>52.31</v>
      </c>
      <c r="CV7" s="36">
        <v>52.74</v>
      </c>
      <c r="CW7" s="36">
        <v>78.010000000000005</v>
      </c>
      <c r="CX7" s="36">
        <v>81.849999999999994</v>
      </c>
      <c r="CY7" s="36">
        <v>80.03</v>
      </c>
      <c r="CZ7" s="36">
        <v>82.24</v>
      </c>
      <c r="DA7" s="36">
        <v>84.21</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清水　泰成</cp:lastModifiedBy>
  <cp:lastPrinted>2017-02-14T05:40:10Z</cp:lastPrinted>
  <dcterms:created xsi:type="dcterms:W3CDTF">2017-02-08T03:10:19Z</dcterms:created>
  <dcterms:modified xsi:type="dcterms:W3CDTF">2017-02-14T05:40:12Z</dcterms:modified>
  <cp:category/>
</cp:coreProperties>
</file>