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file01\shikadata\上下水道室\★★下水専用\1 会計（下）\1 下水道\9 経営分析\経営分析表H27年度決算\20170214県提出（修正後再提出分）\"/>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AL8" i="4"/>
  <c r="W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<sst xmlns="http://schemas.openxmlformats.org/spreadsheetml/2006/main" count="221" uniqueCount="111">
  <si>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</si>
  <si>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</si>
  <si>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</si>
  <si>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</si>
  <si>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</si>
  <si>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</si>
  <si>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</si>
  <si>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</si>
  <si>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</si>
  <si>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</si>
  <si>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</si>
  <si>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</si>
  <si>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</si>
  <si>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</si>
  <si>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</si>
  <si>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</si>
  <si>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</si>
  <si>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</si>
  <si>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</si>
  <si>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</si>
  <si>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</si>
  <si>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</si>
  <si>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</si>
  <si>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</si>
  <si>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</si>
  <si>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</si>
  <si>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</si>
  <si>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</si>
  <si>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</si>
  <si>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</si>
  <si>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</si>
  <si>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</si>
  <si>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</si>
  <si>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</si>
  <si>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</si>
  <si>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</si>
  <si>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</si>
  <si>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</si>
  <si>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</si>
  <si>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</si>
  <si>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</si>
  <si>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</si>
  <si>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</si>
  <si>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</si>
  <si>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</si>
  <si>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</si>
  <si>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</si>
  <si>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</si>
  <si>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</si>
  <si>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</si>
  <si>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</si>
  <si>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</si>
  <si>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</si>
  <si>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</si>
  <si>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</si>
  <si>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</si>
  <si>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</si>
  <si>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</si>
  <si>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</si>
  <si>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</si>
  <si>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</si>
  <si>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</si>
  <si>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</si>
  <si>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</si>
  <si>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</si>
  <si>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</si>
  <si>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</si>
  <si>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</si>
  <si>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</si>
  <si>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</si>
  <si>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</si>
  <si>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</si>
  <si>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</si>
  <si>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</si>
  <si>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</si>
  <si>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</si>
  <si>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</si>
  <si>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</si>
  <si>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</si>
  <si>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</si>
  <si>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</si>
  <si>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</si>
  <si>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</si>
  <si>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</si>
  <si>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</si>
  <si>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</si>
  <si>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</si>
  <si>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</si>
  <si>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</si>
  <si>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</si>
  <si>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</si>
  <si>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</si>
  <si>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</si>
  <si>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</si>
  <si>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</si>
  <si>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</si>
  <si>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石川県　志賀町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</si>
  <si>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</si>
  <si>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</si>
  <si>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</si>
  <si>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</si>
  <si>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</si>
  <si>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</si>
  <si>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</si>
  <si>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</si>
  <si>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</si>
  <si>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</si>
  <si>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</si>
  <si>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○処理場設備及びマンホールポンプ場
　供用開始より耐用年数の経過した処理場の設備機器を、ストックマネジメント計画に基づき改修していく予定である。
○管渠設備
　供用開始以後、15年以上経過しているが現段階では管渠の老朽化による更新は未だ考えていません。しかしながら、今後必ず行わなければならない案件であるため、来る時期に向けた経営基盤の強化を今から取り組んでいく次第である。</t>
    <rPh sb="1" eb="4">
      <t>ショリジョウ</t>
    </rPh>
    <rPh sb="4" eb="6">
      <t>セツビ</t>
    </rPh>
    <rPh sb="6" eb="7">
      <t>オヨ</t>
    </rPh>
    <rPh sb="16" eb="17">
      <t>バ</t>
    </rPh>
    <rPh sb="19" eb="21">
      <t>キョウヨウ</t>
    </rPh>
    <rPh sb="21" eb="23">
      <t>カイシ</t>
    </rPh>
    <rPh sb="25" eb="27">
      <t>タイヨウ</t>
    </rPh>
    <rPh sb="27" eb="29">
      <t>ネンスウ</t>
    </rPh>
    <rPh sb="30" eb="32">
      <t>ケイカ</t>
    </rPh>
    <rPh sb="34" eb="36">
      <t>ショリ</t>
    </rPh>
    <rPh sb="36" eb="37">
      <t>ジョウ</t>
    </rPh>
    <rPh sb="38" eb="40">
      <t>セツビ</t>
    </rPh>
    <rPh sb="40" eb="42">
      <t>キキ</t>
    </rPh>
    <rPh sb="54" eb="56">
      <t>ケイカク</t>
    </rPh>
    <rPh sb="57" eb="58">
      <t>モト</t>
    </rPh>
    <rPh sb="60" eb="62">
      <t>カイシュウ</t>
    </rPh>
    <rPh sb="66" eb="68">
      <t>ヨテイ</t>
    </rPh>
    <rPh sb="74" eb="76">
      <t>カンキョ</t>
    </rPh>
    <rPh sb="76" eb="78">
      <t>セツビ</t>
    </rPh>
    <rPh sb="80" eb="82">
      <t>キョウヨウ</t>
    </rPh>
    <rPh sb="82" eb="84">
      <t>カイシ</t>
    </rPh>
    <rPh sb="84" eb="86">
      <t>イゴ</t>
    </rPh>
    <rPh sb="89" eb="90">
      <t>ネン</t>
    </rPh>
    <rPh sb="90" eb="92">
      <t>イジョウ</t>
    </rPh>
    <rPh sb="92" eb="94">
      <t>ケイカ</t>
    </rPh>
    <rPh sb="99" eb="102">
      <t>ゲンダンカイ</t>
    </rPh>
    <rPh sb="104" eb="106">
      <t>カンキョ</t>
    </rPh>
    <rPh sb="107" eb="110">
      <t>ロウキュウカ</t>
    </rPh>
    <rPh sb="113" eb="115">
      <t>コウシン</t>
    </rPh>
    <rPh sb="116" eb="117">
      <t>マ</t>
    </rPh>
    <rPh sb="118" eb="119">
      <t>カンガ</t>
    </rPh>
    <rPh sb="133" eb="135">
      <t>コンゴ</t>
    </rPh>
    <rPh sb="135" eb="136">
      <t>カナラ</t>
    </rPh>
    <rPh sb="137" eb="138">
      <t>オコナ</t>
    </rPh>
    <rPh sb="147" eb="149">
      <t>アンケン</t>
    </rPh>
    <rPh sb="155" eb="156">
      <t>キタ</t>
    </rPh>
    <rPh sb="157" eb="159">
      <t>ジキ</t>
    </rPh>
    <rPh sb="160" eb="161">
      <t>ム</t>
    </rPh>
    <rPh sb="163" eb="165">
      <t>ケイエイ</t>
    </rPh>
    <rPh sb="165" eb="167">
      <t>キバン</t>
    </rPh>
    <rPh sb="168" eb="170">
      <t>キョウカ</t>
    </rPh>
    <rPh sb="171" eb="172">
      <t>イマ</t>
    </rPh>
    <rPh sb="174" eb="175">
      <t>ト</t>
    </rPh>
    <rPh sb="176" eb="177">
      <t>ク</t>
    </rPh>
    <rPh sb="181" eb="183">
      <t>シダイ</t>
    </rPh>
    <phoneticPr fontId="4"/>
  </si>
  <si>
    <t>　特定環境事業はすべて事業完了しており、また接続率もかなり高い。しかしながら、地域的に人口減少が避けられない地域でもあるため、料金収入は減少していくと思われる。また、ストックマネジメント計画に基づき処理施設の機器改修事業を今後予定しているため、ある程度の投資費用が必要である。
　料金収入の増加が現状見込めない以上、維持管理経費のコスト削減が不可欠であり、包括的な民間委託も視野にいれた運用を検討していく。</t>
    <rPh sb="1" eb="3">
      <t>トクテイ</t>
    </rPh>
    <rPh sb="3" eb="5">
      <t>カンキョウ</t>
    </rPh>
    <rPh sb="5" eb="7">
      <t>ジギョウ</t>
    </rPh>
    <rPh sb="11" eb="13">
      <t>ジギョウ</t>
    </rPh>
    <rPh sb="13" eb="15">
      <t>カンリョウ</t>
    </rPh>
    <rPh sb="22" eb="24">
      <t>セツゾク</t>
    </rPh>
    <rPh sb="24" eb="25">
      <t>リツ</t>
    </rPh>
    <rPh sb="29" eb="30">
      <t>タカ</t>
    </rPh>
    <rPh sb="39" eb="41">
      <t>チイキ</t>
    </rPh>
    <rPh sb="41" eb="42">
      <t>テキ</t>
    </rPh>
    <rPh sb="43" eb="45">
      <t>ジンコウ</t>
    </rPh>
    <rPh sb="45" eb="46">
      <t>ゲン</t>
    </rPh>
    <rPh sb="46" eb="47">
      <t>ショウ</t>
    </rPh>
    <rPh sb="48" eb="49">
      <t>サ</t>
    </rPh>
    <rPh sb="54" eb="56">
      <t>チイキ</t>
    </rPh>
    <rPh sb="63" eb="65">
      <t>リョウキン</t>
    </rPh>
    <rPh sb="65" eb="67">
      <t>シュウニュウ</t>
    </rPh>
    <rPh sb="68" eb="70">
      <t>ゲンショウ</t>
    </rPh>
    <rPh sb="75" eb="76">
      <t>オモ</t>
    </rPh>
    <rPh sb="93" eb="95">
      <t>ケイカク</t>
    </rPh>
    <rPh sb="96" eb="97">
      <t>モト</t>
    </rPh>
    <rPh sb="99" eb="101">
      <t>ショリ</t>
    </rPh>
    <rPh sb="101" eb="103">
      <t>シセツ</t>
    </rPh>
    <rPh sb="104" eb="106">
      <t>キキ</t>
    </rPh>
    <rPh sb="106" eb="108">
      <t>カイシュウ</t>
    </rPh>
    <rPh sb="108" eb="110">
      <t>ジギョウ</t>
    </rPh>
    <rPh sb="111" eb="113">
      <t>コンゴ</t>
    </rPh>
    <rPh sb="113" eb="115">
      <t>ヨテイ</t>
    </rPh>
    <rPh sb="124" eb="126">
      <t>テイド</t>
    </rPh>
    <rPh sb="127" eb="129">
      <t>トウシ</t>
    </rPh>
    <rPh sb="129" eb="131">
      <t>ヒヨウ</t>
    </rPh>
    <rPh sb="132" eb="134">
      <t>ヒツヨウ</t>
    </rPh>
    <rPh sb="140" eb="142">
      <t>リョウキン</t>
    </rPh>
    <rPh sb="142" eb="144">
      <t>シュウニュウ</t>
    </rPh>
    <rPh sb="145" eb="147">
      <t>ゾウカ</t>
    </rPh>
    <rPh sb="148" eb="150">
      <t>ゲンジョウ</t>
    </rPh>
    <rPh sb="150" eb="152">
      <t>ミコ</t>
    </rPh>
    <rPh sb="155" eb="157">
      <t>イジョウ</t>
    </rPh>
    <rPh sb="158" eb="160">
      <t>イジ</t>
    </rPh>
    <rPh sb="160" eb="162">
      <t>カンリ</t>
    </rPh>
    <rPh sb="162" eb="164">
      <t>ケイヒ</t>
    </rPh>
    <rPh sb="168" eb="170">
      <t>サクゲン</t>
    </rPh>
    <rPh sb="171" eb="174">
      <t>フカケツ</t>
    </rPh>
    <rPh sb="178" eb="181">
      <t>ホウカツテキ</t>
    </rPh>
    <rPh sb="182" eb="184">
      <t>ミンカン</t>
    </rPh>
    <rPh sb="184" eb="186">
      <t>イタク</t>
    </rPh>
    <rPh sb="187" eb="189">
      <t>シヤ</t>
    </rPh>
    <rPh sb="193" eb="195">
      <t>ウンヨウ</t>
    </rPh>
    <rPh sb="196" eb="198">
      <t>ケントウ</t>
    </rPh>
    <phoneticPr fontId="4"/>
  </si>
  <si>
    <t xml:space="preserve">①収益的収支比率
　近年、指標は70%付近を推移している。しかしながら、料金収益は人口減の影響で年々減少の見通しであり、加えて地方債償還額が年々増加するため、将来的にはこの指標は下落すると見込まれる。この特環地域は、旧富来地域であり平成30年度予定の料金統一では変更が無い。そのため、維持管理経費の削減に一層努めていく必要がある。
④企業債残高事業規模比率
 企業債残高の大部分は公費負担分であるため、指数は非常に低くなっている。過疎債を充当したものも多く、償還年月が短いため償還終了しているものが多いことも影響している。
⑤経費回収率
　概ね全国平均値であるが、汚水処理費のうち公費負担分以外はすべて維持管理経費であるため、この経費の削減を一層努めていく。
⑥汚水処理原価
　平均値の数値を示しているが、この指標も汚水処理費の削減により数値が今以上に減少する見込みである。
⑧水洗化率
　この地域の水洗化率は非常に高いため、これ以上の増加は難しいのだが、まだ接続していない世帯も多少残っているため、積極的に促進したい。
</t>
    <rPh sb="1" eb="4">
      <t>シュウエキテキ</t>
    </rPh>
    <rPh sb="4" eb="6">
      <t>シュウシ</t>
    </rPh>
    <rPh sb="6" eb="8">
      <t>ヒリツ</t>
    </rPh>
    <rPh sb="10" eb="12">
      <t>キンネン</t>
    </rPh>
    <rPh sb="13" eb="15">
      <t>シヒョウ</t>
    </rPh>
    <rPh sb="19" eb="21">
      <t>フキン</t>
    </rPh>
    <rPh sb="22" eb="24">
      <t>スイイ</t>
    </rPh>
    <rPh sb="36" eb="38">
      <t>リョウキン</t>
    </rPh>
    <rPh sb="38" eb="40">
      <t>シュウエキ</t>
    </rPh>
    <rPh sb="41" eb="43">
      <t>ジンコウ</t>
    </rPh>
    <rPh sb="43" eb="44">
      <t>ゲン</t>
    </rPh>
    <rPh sb="45" eb="47">
      <t>エイキョウ</t>
    </rPh>
    <rPh sb="48" eb="50">
      <t>ネンネン</t>
    </rPh>
    <rPh sb="50" eb="52">
      <t>ゲンショウ</t>
    </rPh>
    <rPh sb="53" eb="55">
      <t>ミトオ</t>
    </rPh>
    <rPh sb="60" eb="61">
      <t>クワ</t>
    </rPh>
    <rPh sb="63" eb="66">
      <t>チホウサイ</t>
    </rPh>
    <rPh sb="66" eb="68">
      <t>ショウカン</t>
    </rPh>
    <rPh sb="68" eb="69">
      <t>ガク</t>
    </rPh>
    <rPh sb="70" eb="72">
      <t>ネンネン</t>
    </rPh>
    <rPh sb="72" eb="74">
      <t>ゾウカ</t>
    </rPh>
    <rPh sb="79" eb="82">
      <t>ショウライテキ</t>
    </rPh>
    <rPh sb="86" eb="88">
      <t>シヒョウ</t>
    </rPh>
    <rPh sb="89" eb="91">
      <t>ゲラク</t>
    </rPh>
    <rPh sb="94" eb="96">
      <t>ミコ</t>
    </rPh>
    <rPh sb="102" eb="103">
      <t>トク</t>
    </rPh>
    <rPh sb="104" eb="106">
      <t>チイキ</t>
    </rPh>
    <rPh sb="108" eb="109">
      <t>キュウ</t>
    </rPh>
    <rPh sb="109" eb="111">
      <t>トギ</t>
    </rPh>
    <rPh sb="111" eb="113">
      <t>チイキ</t>
    </rPh>
    <rPh sb="116" eb="118">
      <t>ヘイセイ</t>
    </rPh>
    <rPh sb="120" eb="122">
      <t>ネンド</t>
    </rPh>
    <rPh sb="122" eb="124">
      <t>ヨテイ</t>
    </rPh>
    <rPh sb="125" eb="127">
      <t>リョウキン</t>
    </rPh>
    <rPh sb="127" eb="129">
      <t>トウイツ</t>
    </rPh>
    <rPh sb="131" eb="133">
      <t>ヘンコウ</t>
    </rPh>
    <rPh sb="134" eb="135">
      <t>ナ</t>
    </rPh>
    <rPh sb="142" eb="144">
      <t>イジ</t>
    </rPh>
    <rPh sb="144" eb="146">
      <t>カンリ</t>
    </rPh>
    <rPh sb="146" eb="148">
      <t>ケイヒ</t>
    </rPh>
    <rPh sb="149" eb="151">
      <t>サクゲン</t>
    </rPh>
    <rPh sb="152" eb="154">
      <t>イッソウ</t>
    </rPh>
    <rPh sb="154" eb="155">
      <t>ツト</t>
    </rPh>
    <rPh sb="159" eb="161">
      <t>ヒツヨウ</t>
    </rPh>
    <rPh sb="167" eb="169">
      <t>キギョウ</t>
    </rPh>
    <rPh sb="169" eb="170">
      <t>サイ</t>
    </rPh>
    <rPh sb="170" eb="172">
      <t>ザンダカ</t>
    </rPh>
    <rPh sb="172" eb="174">
      <t>ジギョウ</t>
    </rPh>
    <rPh sb="174" eb="176">
      <t>キボ</t>
    </rPh>
    <rPh sb="176" eb="178">
      <t>ヒリツ</t>
    </rPh>
    <rPh sb="180" eb="182">
      <t>キギョウ</t>
    </rPh>
    <rPh sb="182" eb="183">
      <t>サイ</t>
    </rPh>
    <rPh sb="183" eb="185">
      <t>ザンダカ</t>
    </rPh>
    <rPh sb="186" eb="189">
      <t>ダイブブン</t>
    </rPh>
    <rPh sb="190" eb="192">
      <t>コウヒ</t>
    </rPh>
    <rPh sb="192" eb="194">
      <t>フタン</t>
    </rPh>
    <rPh sb="194" eb="195">
      <t>ブン</t>
    </rPh>
    <rPh sb="201" eb="203">
      <t>シスウ</t>
    </rPh>
    <rPh sb="204" eb="206">
      <t>ヒジョウ</t>
    </rPh>
    <rPh sb="207" eb="208">
      <t>ヒク</t>
    </rPh>
    <rPh sb="215" eb="217">
      <t>カソ</t>
    </rPh>
    <rPh sb="217" eb="218">
      <t>サイ</t>
    </rPh>
    <rPh sb="219" eb="221">
      <t>ジュウトウ</t>
    </rPh>
    <rPh sb="226" eb="227">
      <t>オオ</t>
    </rPh>
    <rPh sb="229" eb="231">
      <t>ショウカン</t>
    </rPh>
    <rPh sb="231" eb="233">
      <t>ネンゲツ</t>
    </rPh>
    <rPh sb="234" eb="235">
      <t>ミジカ</t>
    </rPh>
    <rPh sb="238" eb="240">
      <t>ショウカン</t>
    </rPh>
    <rPh sb="240" eb="242">
      <t>シュウリョウ</t>
    </rPh>
    <rPh sb="249" eb="250">
      <t>オオ</t>
    </rPh>
    <rPh sb="254" eb="256">
      <t>エイキョウ</t>
    </rPh>
    <rPh sb="263" eb="265">
      <t>ケイヒ</t>
    </rPh>
    <rPh sb="265" eb="267">
      <t>カイシュウ</t>
    </rPh>
    <rPh sb="267" eb="268">
      <t>リツ</t>
    </rPh>
    <rPh sb="270" eb="271">
      <t>オオム</t>
    </rPh>
    <rPh sb="272" eb="274">
      <t>ゼンコク</t>
    </rPh>
    <rPh sb="274" eb="276">
      <t>ヘイキン</t>
    </rPh>
    <rPh sb="276" eb="277">
      <t>アタイ</t>
    </rPh>
    <rPh sb="282" eb="284">
      <t>オスイ</t>
    </rPh>
    <rPh sb="284" eb="286">
      <t>ショリ</t>
    </rPh>
    <rPh sb="286" eb="287">
      <t>ヒ</t>
    </rPh>
    <rPh sb="290" eb="292">
      <t>コウヒ</t>
    </rPh>
    <rPh sb="292" eb="294">
      <t>フタン</t>
    </rPh>
    <rPh sb="294" eb="295">
      <t>ブン</t>
    </rPh>
    <rPh sb="295" eb="297">
      <t>イガイ</t>
    </rPh>
    <rPh sb="301" eb="303">
      <t>イジ</t>
    </rPh>
    <rPh sb="303" eb="305">
      <t>カンリ</t>
    </rPh>
    <rPh sb="305" eb="307">
      <t>ケイヒ</t>
    </rPh>
    <rPh sb="315" eb="317">
      <t>ケイヒ</t>
    </rPh>
    <rPh sb="318" eb="320">
      <t>サクゲン</t>
    </rPh>
    <rPh sb="321" eb="323">
      <t>イッソウ</t>
    </rPh>
    <rPh sb="323" eb="324">
      <t>ツト</t>
    </rPh>
    <rPh sb="331" eb="333">
      <t>オスイ</t>
    </rPh>
    <rPh sb="333" eb="335">
      <t>ショリ</t>
    </rPh>
    <rPh sb="335" eb="337">
      <t>ゲンカ</t>
    </rPh>
    <rPh sb="339" eb="342">
      <t>ヘイキンチ</t>
    </rPh>
    <rPh sb="343" eb="345">
      <t>スウチ</t>
    </rPh>
    <rPh sb="346" eb="347">
      <t>シメ</t>
    </rPh>
    <rPh sb="355" eb="357">
      <t>シヒョウ</t>
    </rPh>
    <rPh sb="358" eb="360">
      <t>オスイ</t>
    </rPh>
    <rPh sb="360" eb="362">
      <t>ショリ</t>
    </rPh>
    <rPh sb="362" eb="363">
      <t>ヒ</t>
    </rPh>
    <rPh sb="364" eb="366">
      <t>サクゲン</t>
    </rPh>
    <rPh sb="369" eb="371">
      <t>スウチ</t>
    </rPh>
    <rPh sb="372" eb="375">
      <t>イマイジョウ</t>
    </rPh>
    <rPh sb="376" eb="377">
      <t>ゲン</t>
    </rPh>
    <rPh sb="377" eb="378">
      <t>ショウ</t>
    </rPh>
    <rPh sb="380" eb="382">
      <t>ミコ</t>
    </rPh>
    <rPh sb="389" eb="392">
      <t>スイセンカ</t>
    </rPh>
    <rPh sb="392" eb="393">
      <t>リツ</t>
    </rPh>
    <rPh sb="397" eb="399">
      <t>チイキ</t>
    </rPh>
    <rPh sb="400" eb="403">
      <t>スイセンカ</t>
    </rPh>
    <rPh sb="403" eb="404">
      <t>リツ</t>
    </rPh>
    <rPh sb="405" eb="407">
      <t>ヒジョウ</t>
    </rPh>
    <rPh sb="408" eb="409">
      <t>タカ</t>
    </rPh>
    <rPh sb="415" eb="417">
      <t>イジョウ</t>
    </rPh>
    <rPh sb="418" eb="420">
      <t>ゾウカ</t>
    </rPh>
    <rPh sb="421" eb="422">
      <t>ムズカ</t>
    </rPh>
    <rPh sb="430" eb="432">
      <t>セツゾク</t>
    </rPh>
    <rPh sb="437" eb="439">
      <t>セタイ</t>
    </rPh>
    <rPh sb="440" eb="442">
      <t>タショウ</t>
    </rPh>
    <rPh sb="442" eb="443">
      <t>ノコ</t>
    </rPh>
    <rPh sb="450" eb="453">
      <t>セッキョクテキ</t>
    </rPh>
    <rPh sb="454" eb="456">
      <t>ソクシン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</si>
</sst>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2427240"/>
        <c:axId val="13242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0.04</c:v>
                </c:pt>
                <c:pt idx="4">
                  <c:v>7.0000000000000007E-2</c:v>
                </c:pt>
              </c:numCache>
            </c:numRef>
          </c:val>
          <c:smooth val="0"/>
        </c:ser>
        <c:dLbls>
          <c:showLegendKey val="0"/>
          <c:showVal val="0"/>
          <c:showCatName val="0"/>
          <c:showSerName val="0"/>
          <c:showPercent val="0"/>
          <c:showBubbleSize val="0"/>
        </c:dLbls>
        <c:marker val="1"/>
        <c:smooth val="0"/>
        <c:axId val="132427240"/>
        <c:axId val="132427632"/>
      </c:lineChart>
      <c:dateAx>
        <c:axId val="132427240"/>
        <c:scaling>
          <c:orientation val="minMax"/>
        </c:scaling>
        <c:delete val="1"/>
        <c:axPos val="b"/>
        <c:numFmt formatCode="ge" sourceLinked="1"/>
        <c:majorTickMark val="none"/>
        <c:minorTickMark val="none"/>
        <c:tickLblPos val="none"/>
        <c:crossAx val="132427632"/>
        <c:crosses val="autoZero"/>
        <c:auto val="1"/>
        <c:lblOffset val="100"/>
        <c:baseTimeUnit val="years"/>
      </c:dateAx>
      <c:valAx>
        <c:axId val="13242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427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45.74</c:v>
                </c:pt>
                <c:pt idx="1">
                  <c:v>45.74</c:v>
                </c:pt>
                <c:pt idx="2">
                  <c:v>45.74</c:v>
                </c:pt>
                <c:pt idx="3">
                  <c:v>49.26</c:v>
                </c:pt>
                <c:pt idx="4">
                  <c:v>35.57</c:v>
                </c:pt>
              </c:numCache>
            </c:numRef>
          </c:val>
        </c:ser>
        <c:dLbls>
          <c:showLegendKey val="0"/>
          <c:showVal val="0"/>
          <c:showCatName val="0"/>
          <c:showSerName val="0"/>
          <c:showPercent val="0"/>
          <c:showBubbleSize val="0"/>
        </c:dLbls>
        <c:gapWidth val="150"/>
        <c:axId val="133690072"/>
        <c:axId val="13369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43.58</c:v>
                </c:pt>
                <c:pt idx="4">
                  <c:v>41.35</c:v>
                </c:pt>
              </c:numCache>
            </c:numRef>
          </c:val>
          <c:smooth val="0"/>
        </c:ser>
        <c:dLbls>
          <c:showLegendKey val="0"/>
          <c:showVal val="0"/>
          <c:showCatName val="0"/>
          <c:showSerName val="0"/>
          <c:showPercent val="0"/>
          <c:showBubbleSize val="0"/>
        </c:dLbls>
        <c:marker val="1"/>
        <c:smooth val="0"/>
        <c:axId val="133690072"/>
        <c:axId val="133690464"/>
      </c:lineChart>
      <c:dateAx>
        <c:axId val="133690072"/>
        <c:scaling>
          <c:orientation val="minMax"/>
        </c:scaling>
        <c:delete val="1"/>
        <c:axPos val="b"/>
        <c:numFmt formatCode="ge" sourceLinked="1"/>
        <c:majorTickMark val="none"/>
        <c:minorTickMark val="none"/>
        <c:tickLblPos val="none"/>
        <c:crossAx val="133690464"/>
        <c:crosses val="autoZero"/>
        <c:auto val="1"/>
        <c:lblOffset val="100"/>
        <c:baseTimeUnit val="years"/>
      </c:dateAx>
      <c:valAx>
        <c:axId val="13369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690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93.52</c:v>
                </c:pt>
                <c:pt idx="1">
                  <c:v>93.53</c:v>
                </c:pt>
                <c:pt idx="2">
                  <c:v>91.73</c:v>
                </c:pt>
                <c:pt idx="3">
                  <c:v>94.05</c:v>
                </c:pt>
                <c:pt idx="4">
                  <c:v>94.61</c:v>
                </c:pt>
              </c:numCache>
            </c:numRef>
          </c:val>
        </c:ser>
        <c:dLbls>
          <c:showLegendKey val="0"/>
          <c:showVal val="0"/>
          <c:showCatName val="0"/>
          <c:showSerName val="0"/>
          <c:showPercent val="0"/>
          <c:showBubbleSize val="0"/>
        </c:dLbls>
        <c:gapWidth val="150"/>
        <c:axId val="133691640"/>
        <c:axId val="13369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82.35</c:v>
                </c:pt>
                <c:pt idx="4">
                  <c:v>82.9</c:v>
                </c:pt>
              </c:numCache>
            </c:numRef>
          </c:val>
          <c:smooth val="0"/>
        </c:ser>
        <c:dLbls>
          <c:showLegendKey val="0"/>
          <c:showVal val="0"/>
          <c:showCatName val="0"/>
          <c:showSerName val="0"/>
          <c:showPercent val="0"/>
          <c:showBubbleSize val="0"/>
        </c:dLbls>
        <c:marker val="1"/>
        <c:smooth val="0"/>
        <c:axId val="133691640"/>
        <c:axId val="133692032"/>
      </c:lineChart>
      <c:dateAx>
        <c:axId val="133691640"/>
        <c:scaling>
          <c:orientation val="minMax"/>
        </c:scaling>
        <c:delete val="1"/>
        <c:axPos val="b"/>
        <c:numFmt formatCode="ge" sourceLinked="1"/>
        <c:majorTickMark val="none"/>
        <c:minorTickMark val="none"/>
        <c:tickLblPos val="none"/>
        <c:crossAx val="133692032"/>
        <c:crosses val="autoZero"/>
        <c:auto val="1"/>
        <c:lblOffset val="100"/>
        <c:baseTimeUnit val="years"/>
      </c:dateAx>
      <c:valAx>
        <c:axId val="13369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691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69.760000000000005</c:v>
                </c:pt>
                <c:pt idx="1">
                  <c:v>72.09</c:v>
                </c:pt>
                <c:pt idx="2">
                  <c:v>71.48</c:v>
                </c:pt>
                <c:pt idx="3">
                  <c:v>71.23</c:v>
                </c:pt>
                <c:pt idx="4">
                  <c:v>73.150000000000006</c:v>
                </c:pt>
              </c:numCache>
            </c:numRef>
          </c:val>
        </c:ser>
        <c:dLbls>
          <c:showLegendKey val="0"/>
          <c:showVal val="0"/>
          <c:showCatName val="0"/>
          <c:showSerName val="0"/>
          <c:showPercent val="0"/>
          <c:showBubbleSize val="0"/>
        </c:dLbls>
        <c:gapWidth val="150"/>
        <c:axId val="132428808"/>
        <c:axId val="13242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2428808"/>
        <c:axId val="132429200"/>
      </c:lineChart>
      <c:dateAx>
        <c:axId val="132428808"/>
        <c:scaling>
          <c:orientation val="minMax"/>
        </c:scaling>
        <c:delete val="1"/>
        <c:axPos val="b"/>
        <c:numFmt formatCode="ge" sourceLinked="1"/>
        <c:majorTickMark val="none"/>
        <c:minorTickMark val="none"/>
        <c:tickLblPos val="none"/>
        <c:crossAx val="132429200"/>
        <c:crosses val="autoZero"/>
        <c:auto val="1"/>
        <c:lblOffset val="100"/>
        <c:baseTimeUnit val="years"/>
      </c:dateAx>
      <c:valAx>
        <c:axId val="13242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428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2430376"/>
        <c:axId val="13332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2430376"/>
        <c:axId val="133329616"/>
      </c:lineChart>
      <c:dateAx>
        <c:axId val="132430376"/>
        <c:scaling>
          <c:orientation val="minMax"/>
        </c:scaling>
        <c:delete val="1"/>
        <c:axPos val="b"/>
        <c:numFmt formatCode="ge" sourceLinked="1"/>
        <c:majorTickMark val="none"/>
        <c:minorTickMark val="none"/>
        <c:tickLblPos val="none"/>
        <c:crossAx val="133329616"/>
        <c:crosses val="autoZero"/>
        <c:auto val="1"/>
        <c:lblOffset val="100"/>
        <c:baseTimeUnit val="years"/>
      </c:dateAx>
      <c:valAx>
        <c:axId val="13332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430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3330792"/>
        <c:axId val="13333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3330792"/>
        <c:axId val="133331184"/>
      </c:lineChart>
      <c:dateAx>
        <c:axId val="133330792"/>
        <c:scaling>
          <c:orientation val="minMax"/>
        </c:scaling>
        <c:delete val="1"/>
        <c:axPos val="b"/>
        <c:numFmt formatCode="ge" sourceLinked="1"/>
        <c:majorTickMark val="none"/>
        <c:minorTickMark val="none"/>
        <c:tickLblPos val="none"/>
        <c:crossAx val="133331184"/>
        <c:crosses val="autoZero"/>
        <c:auto val="1"/>
        <c:lblOffset val="100"/>
        <c:baseTimeUnit val="years"/>
      </c:dateAx>
      <c:valAx>
        <c:axId val="13333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330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3332360"/>
        <c:axId val="13333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3332360"/>
        <c:axId val="133332752"/>
      </c:lineChart>
      <c:dateAx>
        <c:axId val="133332360"/>
        <c:scaling>
          <c:orientation val="minMax"/>
        </c:scaling>
        <c:delete val="1"/>
        <c:axPos val="b"/>
        <c:numFmt formatCode="ge" sourceLinked="1"/>
        <c:majorTickMark val="none"/>
        <c:minorTickMark val="none"/>
        <c:tickLblPos val="none"/>
        <c:crossAx val="133332752"/>
        <c:crosses val="autoZero"/>
        <c:auto val="1"/>
        <c:lblOffset val="100"/>
        <c:baseTimeUnit val="years"/>
      </c:dateAx>
      <c:valAx>
        <c:axId val="13333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332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3427200"/>
        <c:axId val="133427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3427200"/>
        <c:axId val="133427592"/>
      </c:lineChart>
      <c:dateAx>
        <c:axId val="133427200"/>
        <c:scaling>
          <c:orientation val="minMax"/>
        </c:scaling>
        <c:delete val="1"/>
        <c:axPos val="b"/>
        <c:numFmt formatCode="ge" sourceLinked="1"/>
        <c:majorTickMark val="none"/>
        <c:minorTickMark val="none"/>
        <c:tickLblPos val="none"/>
        <c:crossAx val="133427592"/>
        <c:crosses val="autoZero"/>
        <c:auto val="1"/>
        <c:lblOffset val="100"/>
        <c:baseTimeUnit val="years"/>
      </c:dateAx>
      <c:valAx>
        <c:axId val="133427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42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3845.91</c:v>
                </c:pt>
                <c:pt idx="1">
                  <c:v>2701.68</c:v>
                </c:pt>
                <c:pt idx="2" formatCode="#,##0.00;&quot;△&quot;#,##0.00">
                  <c:v>0</c:v>
                </c:pt>
                <c:pt idx="3" formatCode="#,##0.00;&quot;△&quot;#,##0.00">
                  <c:v>0</c:v>
                </c:pt>
                <c:pt idx="4">
                  <c:v>107.53</c:v>
                </c:pt>
              </c:numCache>
            </c:numRef>
          </c:val>
        </c:ser>
        <c:dLbls>
          <c:showLegendKey val="0"/>
          <c:showVal val="0"/>
          <c:showCatName val="0"/>
          <c:showSerName val="0"/>
          <c:showPercent val="0"/>
          <c:showBubbleSize val="0"/>
        </c:dLbls>
        <c:gapWidth val="150"/>
        <c:axId val="133531560"/>
        <c:axId val="13353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1436</c:v>
                </c:pt>
                <c:pt idx="4">
                  <c:v>1434.89</c:v>
                </c:pt>
              </c:numCache>
            </c:numRef>
          </c:val>
          <c:smooth val="0"/>
        </c:ser>
        <c:dLbls>
          <c:showLegendKey val="0"/>
          <c:showVal val="0"/>
          <c:showCatName val="0"/>
          <c:showSerName val="0"/>
          <c:showPercent val="0"/>
          <c:showBubbleSize val="0"/>
        </c:dLbls>
        <c:marker val="1"/>
        <c:smooth val="0"/>
        <c:axId val="133531560"/>
        <c:axId val="133531952"/>
      </c:lineChart>
      <c:dateAx>
        <c:axId val="133531560"/>
        <c:scaling>
          <c:orientation val="minMax"/>
        </c:scaling>
        <c:delete val="1"/>
        <c:axPos val="b"/>
        <c:numFmt formatCode="ge" sourceLinked="1"/>
        <c:majorTickMark val="none"/>
        <c:minorTickMark val="none"/>
        <c:tickLblPos val="none"/>
        <c:crossAx val="133531952"/>
        <c:crosses val="autoZero"/>
        <c:auto val="1"/>
        <c:lblOffset val="100"/>
        <c:baseTimeUnit val="years"/>
      </c:dateAx>
      <c:valAx>
        <c:axId val="13353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531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37.25</c:v>
                </c:pt>
                <c:pt idx="1">
                  <c:v>34.43</c:v>
                </c:pt>
                <c:pt idx="2">
                  <c:v>74.150000000000006</c:v>
                </c:pt>
                <c:pt idx="3">
                  <c:v>71.48</c:v>
                </c:pt>
                <c:pt idx="4">
                  <c:v>65.53</c:v>
                </c:pt>
              </c:numCache>
            </c:numRef>
          </c:val>
        </c:ser>
        <c:dLbls>
          <c:showLegendKey val="0"/>
          <c:showVal val="0"/>
          <c:showCatName val="0"/>
          <c:showSerName val="0"/>
          <c:showPercent val="0"/>
          <c:showBubbleSize val="0"/>
        </c:dLbls>
        <c:gapWidth val="150"/>
        <c:axId val="133533128"/>
        <c:axId val="13353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66.56</c:v>
                </c:pt>
                <c:pt idx="4">
                  <c:v>66.22</c:v>
                </c:pt>
              </c:numCache>
            </c:numRef>
          </c:val>
          <c:smooth val="0"/>
        </c:ser>
        <c:dLbls>
          <c:showLegendKey val="0"/>
          <c:showVal val="0"/>
          <c:showCatName val="0"/>
          <c:showSerName val="0"/>
          <c:showPercent val="0"/>
          <c:showBubbleSize val="0"/>
        </c:dLbls>
        <c:marker val="1"/>
        <c:smooth val="0"/>
        <c:axId val="133533128"/>
        <c:axId val="133533520"/>
      </c:lineChart>
      <c:dateAx>
        <c:axId val="133533128"/>
        <c:scaling>
          <c:orientation val="minMax"/>
        </c:scaling>
        <c:delete val="1"/>
        <c:axPos val="b"/>
        <c:numFmt formatCode="ge" sourceLinked="1"/>
        <c:majorTickMark val="none"/>
        <c:minorTickMark val="none"/>
        <c:tickLblPos val="none"/>
        <c:crossAx val="133533520"/>
        <c:crosses val="autoZero"/>
        <c:auto val="1"/>
        <c:lblOffset val="100"/>
        <c:baseTimeUnit val="years"/>
      </c:dateAx>
      <c:valAx>
        <c:axId val="13353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533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454.14</c:v>
                </c:pt>
                <c:pt idx="1">
                  <c:v>491.8</c:v>
                </c:pt>
                <c:pt idx="2">
                  <c:v>228.67</c:v>
                </c:pt>
                <c:pt idx="3">
                  <c:v>245.99</c:v>
                </c:pt>
                <c:pt idx="4">
                  <c:v>268.74</c:v>
                </c:pt>
              </c:numCache>
            </c:numRef>
          </c:val>
        </c:ser>
        <c:dLbls>
          <c:showLegendKey val="0"/>
          <c:showVal val="0"/>
          <c:showCatName val="0"/>
          <c:showSerName val="0"/>
          <c:showPercent val="0"/>
          <c:showBubbleSize val="0"/>
        </c:dLbls>
        <c:gapWidth val="150"/>
        <c:axId val="133534696"/>
        <c:axId val="13353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244.29</c:v>
                </c:pt>
                <c:pt idx="4">
                  <c:v>246.72</c:v>
                </c:pt>
              </c:numCache>
            </c:numRef>
          </c:val>
          <c:smooth val="0"/>
        </c:ser>
        <c:dLbls>
          <c:showLegendKey val="0"/>
          <c:showVal val="0"/>
          <c:showCatName val="0"/>
          <c:showSerName val="0"/>
          <c:showPercent val="0"/>
          <c:showBubbleSize val="0"/>
        </c:dLbls>
        <c:marker val="1"/>
        <c:smooth val="0"/>
        <c:axId val="133534696"/>
        <c:axId val="133535088"/>
      </c:lineChart>
      <c:dateAx>
        <c:axId val="133534696"/>
        <c:scaling>
          <c:orientation val="minMax"/>
        </c:scaling>
        <c:delete val="1"/>
        <c:axPos val="b"/>
        <c:numFmt formatCode="ge" sourceLinked="1"/>
        <c:majorTickMark val="none"/>
        <c:minorTickMark val="none"/>
        <c:tickLblPos val="none"/>
        <c:crossAx val="133535088"/>
        <c:crosses val="autoZero"/>
        <c:auto val="1"/>
        <c:lblOffset val="100"/>
        <c:baseTimeUnit val="years"/>
      </c:dateAx>
      <c:valAx>
        <c:axId val="13353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534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C37" sqref="BC3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石川県　志賀町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21670</v>
      </c>
      <c r="AM8" s="64"/>
      <c r="AN8" s="64"/>
      <c r="AO8" s="64"/>
      <c r="AP8" s="64"/>
      <c r="AQ8" s="64"/>
      <c r="AR8" s="64"/>
      <c r="AS8" s="64"/>
      <c r="AT8" s="63">
        <f>データ!S6</f>
        <v>246.76</v>
      </c>
      <c r="AU8" s="63"/>
      <c r="AV8" s="63"/>
      <c r="AW8" s="63"/>
      <c r="AX8" s="63"/>
      <c r="AY8" s="63"/>
      <c r="AZ8" s="63"/>
      <c r="BA8" s="63"/>
      <c r="BB8" s="63">
        <f>データ!T6</f>
        <v>87.82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6.73</v>
      </c>
      <c r="Q10" s="63"/>
      <c r="R10" s="63"/>
      <c r="S10" s="63"/>
      <c r="T10" s="63"/>
      <c r="U10" s="63"/>
      <c r="V10" s="63"/>
      <c r="W10" s="63">
        <f>データ!P6</f>
        <v>106.47</v>
      </c>
      <c r="X10" s="63"/>
      <c r="Y10" s="63"/>
      <c r="Z10" s="63"/>
      <c r="AA10" s="63"/>
      <c r="AB10" s="63"/>
      <c r="AC10" s="63"/>
      <c r="AD10" s="64">
        <f>データ!Q6</f>
        <v>3240</v>
      </c>
      <c r="AE10" s="64"/>
      <c r="AF10" s="64"/>
      <c r="AG10" s="64"/>
      <c r="AH10" s="64"/>
      <c r="AI10" s="64"/>
      <c r="AJ10" s="64"/>
      <c r="AK10" s="2"/>
      <c r="AL10" s="64">
        <f>データ!U6</f>
        <v>1446</v>
      </c>
      <c r="AM10" s="64"/>
      <c r="AN10" s="64"/>
      <c r="AO10" s="64"/>
      <c r="AP10" s="64"/>
      <c r="AQ10" s="64"/>
      <c r="AR10" s="64"/>
      <c r="AS10" s="64"/>
      <c r="AT10" s="63">
        <f>データ!V6</f>
        <v>0.57999999999999996</v>
      </c>
      <c r="AU10" s="63"/>
      <c r="AV10" s="63"/>
      <c r="AW10" s="63"/>
      <c r="AX10" s="63"/>
      <c r="AY10" s="63"/>
      <c r="AZ10" s="63"/>
      <c r="BA10" s="63"/>
      <c r="BB10" s="63">
        <f>データ!W6</f>
        <v>2493.1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173843</v>
      </c>
      <c r="D6" s="31">
        <f t="shared" si="3"/>
        <v>47</v>
      </c>
      <c r="E6" s="31">
        <f t="shared" si="3"/>
        <v>17</v>
      </c>
      <c r="F6" s="31">
        <f t="shared" si="3"/>
        <v>4</v>
      </c>
      <c r="G6" s="31">
        <f t="shared" si="3"/>
        <v>0</v>
      </c>
      <c r="H6" s="31" t="str">
        <f t="shared" si="3"/>
        <v>石川県　志賀町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6.73</v>
      </c>
      <c r="P6" s="32">
        <f t="shared" si="3"/>
        <v>106.47</v>
      </c>
      <c r="Q6" s="32">
        <f t="shared" si="3"/>
        <v>3240</v>
      </c>
      <c r="R6" s="32">
        <f t="shared" si="3"/>
        <v>21670</v>
      </c>
      <c r="S6" s="32">
        <f t="shared" si="3"/>
        <v>246.76</v>
      </c>
      <c r="T6" s="32">
        <f t="shared" si="3"/>
        <v>87.82</v>
      </c>
      <c r="U6" s="32">
        <f t="shared" si="3"/>
        <v>1446</v>
      </c>
      <c r="V6" s="32">
        <f t="shared" si="3"/>
        <v>0.57999999999999996</v>
      </c>
      <c r="W6" s="32">
        <f t="shared" si="3"/>
        <v>2493.1</v>
      </c>
      <c r="X6" s="33">
        <f>IF(X7="",NA(),X7)</f>
        <v>69.760000000000005</v>
      </c>
      <c r="Y6" s="33">
        <f t="shared" ref="Y6:AG6" si="4">IF(Y7="",NA(),Y7)</f>
        <v>72.09</v>
      </c>
      <c r="Z6" s="33">
        <f t="shared" si="4"/>
        <v>71.48</v>
      </c>
      <c r="AA6" s="33">
        <f t="shared" si="4"/>
        <v>71.23</v>
      </c>
      <c r="AB6" s="33">
        <f t="shared" si="4"/>
        <v>73.150000000000006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3845.91</v>
      </c>
      <c r="BF6" s="33">
        <f t="shared" ref="BF6:BN6" si="7">IF(BF7="",NA(),BF7)</f>
        <v>2701.68</v>
      </c>
      <c r="BG6" s="32">
        <f t="shared" si="7"/>
        <v>0</v>
      </c>
      <c r="BH6" s="32">
        <f t="shared" si="7"/>
        <v>0</v>
      </c>
      <c r="BI6" s="33">
        <f t="shared" si="7"/>
        <v>107.53</v>
      </c>
      <c r="BJ6" s="33">
        <f t="shared" si="7"/>
        <v>1835.56</v>
      </c>
      <c r="BK6" s="33">
        <f t="shared" si="7"/>
        <v>1716.82</v>
      </c>
      <c r="BL6" s="33">
        <f t="shared" si="7"/>
        <v>1554.05</v>
      </c>
      <c r="BM6" s="33">
        <f t="shared" si="7"/>
        <v>1436</v>
      </c>
      <c r="BN6" s="33">
        <f t="shared" si="7"/>
        <v>1434.89</v>
      </c>
      <c r="BO6" s="32" t="str">
        <f>IF(BO7="","",IF(BO7="-","【-】","【"&amp;SUBSTITUTE(TEXT(BO7,"#,##0.00"),"-","△")&amp;"】"))</f>
        <v>【1,457.06】</v>
      </c>
      <c r="BP6" s="33">
        <f>IF(BP7="",NA(),BP7)</f>
        <v>37.25</v>
      </c>
      <c r="BQ6" s="33">
        <f t="shared" ref="BQ6:BY6" si="8">IF(BQ7="",NA(),BQ7)</f>
        <v>34.43</v>
      </c>
      <c r="BR6" s="33">
        <f t="shared" si="8"/>
        <v>74.150000000000006</v>
      </c>
      <c r="BS6" s="33">
        <f t="shared" si="8"/>
        <v>71.48</v>
      </c>
      <c r="BT6" s="33">
        <f t="shared" si="8"/>
        <v>65.53</v>
      </c>
      <c r="BU6" s="33">
        <f t="shared" si="8"/>
        <v>52.89</v>
      </c>
      <c r="BV6" s="33">
        <f t="shared" si="8"/>
        <v>51.73</v>
      </c>
      <c r="BW6" s="33">
        <f t="shared" si="8"/>
        <v>53.01</v>
      </c>
      <c r="BX6" s="33">
        <f t="shared" si="8"/>
        <v>66.56</v>
      </c>
      <c r="BY6" s="33">
        <f t="shared" si="8"/>
        <v>66.22</v>
      </c>
      <c r="BZ6" s="32" t="str">
        <f>IF(BZ7="","",IF(BZ7="-","【-】","【"&amp;SUBSTITUTE(TEXT(BZ7,"#,##0.00"),"-","△")&amp;"】"))</f>
        <v>【64.73】</v>
      </c>
      <c r="CA6" s="33">
        <f>IF(CA7="",NA(),CA7)</f>
        <v>454.14</v>
      </c>
      <c r="CB6" s="33">
        <f t="shared" ref="CB6:CJ6" si="9">IF(CB7="",NA(),CB7)</f>
        <v>491.8</v>
      </c>
      <c r="CC6" s="33">
        <f t="shared" si="9"/>
        <v>228.67</v>
      </c>
      <c r="CD6" s="33">
        <f t="shared" si="9"/>
        <v>245.99</v>
      </c>
      <c r="CE6" s="33">
        <f t="shared" si="9"/>
        <v>268.74</v>
      </c>
      <c r="CF6" s="33">
        <f t="shared" si="9"/>
        <v>300.52</v>
      </c>
      <c r="CG6" s="33">
        <f t="shared" si="9"/>
        <v>310.47000000000003</v>
      </c>
      <c r="CH6" s="33">
        <f t="shared" si="9"/>
        <v>299.39</v>
      </c>
      <c r="CI6" s="33">
        <f t="shared" si="9"/>
        <v>244.29</v>
      </c>
      <c r="CJ6" s="33">
        <f t="shared" si="9"/>
        <v>246.72</v>
      </c>
      <c r="CK6" s="32" t="str">
        <f>IF(CK7="","",IF(CK7="-","【-】","【"&amp;SUBSTITUTE(TEXT(CK7,"#,##0.00"),"-","△")&amp;"】"))</f>
        <v>【250.25】</v>
      </c>
      <c r="CL6" s="33">
        <f>IF(CL7="",NA(),CL7)</f>
        <v>45.74</v>
      </c>
      <c r="CM6" s="33">
        <f t="shared" ref="CM6:CU6" si="10">IF(CM7="",NA(),CM7)</f>
        <v>45.74</v>
      </c>
      <c r="CN6" s="33">
        <f t="shared" si="10"/>
        <v>45.74</v>
      </c>
      <c r="CO6" s="33">
        <f t="shared" si="10"/>
        <v>49.26</v>
      </c>
      <c r="CP6" s="33">
        <f t="shared" si="10"/>
        <v>35.57</v>
      </c>
      <c r="CQ6" s="33">
        <f t="shared" si="10"/>
        <v>36.799999999999997</v>
      </c>
      <c r="CR6" s="33">
        <f t="shared" si="10"/>
        <v>36.67</v>
      </c>
      <c r="CS6" s="33">
        <f t="shared" si="10"/>
        <v>36.200000000000003</v>
      </c>
      <c r="CT6" s="33">
        <f t="shared" si="10"/>
        <v>43.58</v>
      </c>
      <c r="CU6" s="33">
        <f t="shared" si="10"/>
        <v>41.35</v>
      </c>
      <c r="CV6" s="32" t="str">
        <f>IF(CV7="","",IF(CV7="-","【-】","【"&amp;SUBSTITUTE(TEXT(CV7,"#,##0.00"),"-","△")&amp;"】"))</f>
        <v>【40.31】</v>
      </c>
      <c r="CW6" s="33">
        <f>IF(CW7="",NA(),CW7)</f>
        <v>93.52</v>
      </c>
      <c r="CX6" s="33">
        <f t="shared" ref="CX6:DF6" si="11">IF(CX7="",NA(),CX7)</f>
        <v>93.53</v>
      </c>
      <c r="CY6" s="33">
        <f t="shared" si="11"/>
        <v>91.73</v>
      </c>
      <c r="CZ6" s="33">
        <f t="shared" si="11"/>
        <v>94.05</v>
      </c>
      <c r="DA6" s="33">
        <f t="shared" si="11"/>
        <v>94.61</v>
      </c>
      <c r="DB6" s="33">
        <f t="shared" si="11"/>
        <v>71.62</v>
      </c>
      <c r="DC6" s="33">
        <f t="shared" si="11"/>
        <v>71.239999999999995</v>
      </c>
      <c r="DD6" s="33">
        <f t="shared" si="11"/>
        <v>71.069999999999993</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0.04</v>
      </c>
      <c r="EM6" s="33">
        <f t="shared" si="14"/>
        <v>7.0000000000000007E-2</v>
      </c>
      <c r="EN6" s="32" t="str">
        <f>IF(EN7="","",IF(EN7="-","【-】","【"&amp;SUBSTITUTE(TEXT(EN7,"#,##0.00"),"-","△")&amp;"】"))</f>
        <v>【0.10】</v>
      </c>
    </row>
    <row r="7" spans="1:144" s="34" customFormat="1">
      <c r="A7" s="26"/>
      <c r="B7" s="35">
        <v>2015</v>
      </c>
      <c r="C7" s="35">
        <v>173843</v>
      </c>
      <c r="D7" s="35">
        <v>47</v>
      </c>
      <c r="E7" s="35">
        <v>17</v>
      </c>
      <c r="F7" s="35">
        <v>4</v>
      </c>
      <c r="G7" s="35">
        <v>0</v>
      </c>
      <c r="H7" s="35" t="s">
        <v>96</v>
      </c>
      <c r="I7" s="35" t="s">
        <v>97</v>
      </c>
      <c r="J7" s="35" t="s">
        <v>98</v>
      </c>
      <c r="K7" s="35" t="s">
        <v>99</v>
      </c>
      <c r="L7" s="35" t="s">
        <v>100</v>
      </c>
      <c r="M7" s="36" t="s">
        <v>101</v>
      </c>
      <c r="N7" s="36" t="s">
        <v>102</v>
      </c>
      <c r="O7" s="36">
        <v>6.73</v>
      </c>
      <c r="P7" s="36">
        <v>106.47</v>
      </c>
      <c r="Q7" s="36">
        <v>3240</v>
      </c>
      <c r="R7" s="36">
        <v>21670</v>
      </c>
      <c r="S7" s="36">
        <v>246.76</v>
      </c>
      <c r="T7" s="36">
        <v>87.82</v>
      </c>
      <c r="U7" s="36">
        <v>1446</v>
      </c>
      <c r="V7" s="36">
        <v>0.57999999999999996</v>
      </c>
      <c r="W7" s="36">
        <v>2493.1</v>
      </c>
      <c r="X7" s="36">
        <v>69.760000000000005</v>
      </c>
      <c r="Y7" s="36">
        <v>72.09</v>
      </c>
      <c r="Z7" s="36">
        <v>71.48</v>
      </c>
      <c r="AA7" s="36">
        <v>71.23</v>
      </c>
      <c r="AB7" s="36">
        <v>73.150000000000006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3845.91</v>
      </c>
      <c r="BF7" s="36">
        <v>2701.68</v>
      </c>
      <c r="BG7" s="36">
        <v>0</v>
      </c>
      <c r="BH7" s="36">
        <v>0</v>
      </c>
      <c r="BI7" s="36">
        <v>107.53</v>
      </c>
      <c r="BJ7" s="36">
        <v>1835.56</v>
      </c>
      <c r="BK7" s="36">
        <v>1716.82</v>
      </c>
      <c r="BL7" s="36">
        <v>1554.05</v>
      </c>
      <c r="BM7" s="36">
        <v>1436</v>
      </c>
      <c r="BN7" s="36">
        <v>1434.89</v>
      </c>
      <c r="BO7" s="36">
        <v>1457.06</v>
      </c>
      <c r="BP7" s="36">
        <v>37.25</v>
      </c>
      <c r="BQ7" s="36">
        <v>34.43</v>
      </c>
      <c r="BR7" s="36">
        <v>74.150000000000006</v>
      </c>
      <c r="BS7" s="36">
        <v>71.48</v>
      </c>
      <c r="BT7" s="36">
        <v>65.53</v>
      </c>
      <c r="BU7" s="36">
        <v>52.89</v>
      </c>
      <c r="BV7" s="36">
        <v>51.73</v>
      </c>
      <c r="BW7" s="36">
        <v>53.01</v>
      </c>
      <c r="BX7" s="36">
        <v>66.56</v>
      </c>
      <c r="BY7" s="36">
        <v>66.22</v>
      </c>
      <c r="BZ7" s="36">
        <v>64.73</v>
      </c>
      <c r="CA7" s="36">
        <v>454.14</v>
      </c>
      <c r="CB7" s="36">
        <v>491.8</v>
      </c>
      <c r="CC7" s="36">
        <v>228.67</v>
      </c>
      <c r="CD7" s="36">
        <v>245.99</v>
      </c>
      <c r="CE7" s="36">
        <v>268.74</v>
      </c>
      <c r="CF7" s="36">
        <v>300.52</v>
      </c>
      <c r="CG7" s="36">
        <v>310.47000000000003</v>
      </c>
      <c r="CH7" s="36">
        <v>299.39</v>
      </c>
      <c r="CI7" s="36">
        <v>244.29</v>
      </c>
      <c r="CJ7" s="36">
        <v>246.72</v>
      </c>
      <c r="CK7" s="36">
        <v>250.25</v>
      </c>
      <c r="CL7" s="36">
        <v>45.74</v>
      </c>
      <c r="CM7" s="36">
        <v>45.74</v>
      </c>
      <c r="CN7" s="36">
        <v>45.74</v>
      </c>
      <c r="CO7" s="36">
        <v>49.26</v>
      </c>
      <c r="CP7" s="36">
        <v>35.57</v>
      </c>
      <c r="CQ7" s="36">
        <v>36.799999999999997</v>
      </c>
      <c r="CR7" s="36">
        <v>36.67</v>
      </c>
      <c r="CS7" s="36">
        <v>36.200000000000003</v>
      </c>
      <c r="CT7" s="36">
        <v>43.58</v>
      </c>
      <c r="CU7" s="36">
        <v>41.35</v>
      </c>
      <c r="CV7" s="36">
        <v>40.31</v>
      </c>
      <c r="CW7" s="36">
        <v>93.52</v>
      </c>
      <c r="CX7" s="36">
        <v>93.53</v>
      </c>
      <c r="CY7" s="36">
        <v>91.73</v>
      </c>
      <c r="CZ7" s="36">
        <v>94.05</v>
      </c>
      <c r="DA7" s="36">
        <v>94.61</v>
      </c>
      <c r="DB7" s="36">
        <v>71.62</v>
      </c>
      <c r="DC7" s="36">
        <v>71.239999999999995</v>
      </c>
      <c r="DD7" s="36">
        <v>71.069999999999993</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7.0000000000000007E-2</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清水　泰成</cp:lastModifiedBy>
  <cp:lastPrinted>2017-02-14T05:40:44Z</cp:lastPrinted>
  <dcterms:created xsi:type="dcterms:W3CDTF">2017-02-08T03:00:39Z</dcterms:created>
  <dcterms:modified xsi:type="dcterms:W3CDTF">2017-02-14T05:40:45Z</dcterms:modified>
  <cp:category/>
</cp:coreProperties>
</file>