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8PrdAx3XLsoPenewwvfrHT2CPEGoelEV87SouKUvTmWyl6bIxluZaLgpjzzGfrN2MH0vb1MQXr6HLlsqm7Lrpw==" workbookSaltValue="+aM+swpASQDPPGe23CDwAQ=="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<sst xmlns="http://schemas.openxmlformats.org/spreadsheetml/2006/main" count="221" uniqueCount="111">
  <si>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</si>
  <si>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</si>
  <si>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</si>
  <si>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</si>
  <si>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</si>
  <si>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</si>
  <si>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</si>
  <si>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</si>
  <si>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</si>
  <si>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</si>
  <si>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</si>
  <si>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</si>
  <si>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</si>
  <si>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</si>
  <si>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</si>
  <si>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</si>
  <si>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</si>
  <si>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</si>
  <si>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</si>
  <si>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</si>
  <si>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</si>
  <si>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</si>
  <si>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</si>
  <si>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</si>
  <si>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</si>
  <si>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</si>
  <si>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</si>
  <si>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</si>
  <si>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</si>
  <si>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</si>
  <si>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</si>
  <si>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</si>
  <si>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</si>
  <si>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</si>
  <si>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</si>
  <si>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</si>
  <si>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</si>
  <si>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</si>
  <si>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</si>
  <si>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</si>
  <si>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</si>
  <si>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</si>
  <si>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</si>
  <si>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</si>
  <si>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</si>
  <si>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</si>
  <si>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</si>
  <si>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</si>
  <si>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</si>
  <si>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</si>
  <si>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</si>
  <si>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</si>
  <si>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</si>
  <si>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</si>
  <si>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</si>
  <si>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</si>
  <si>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</si>
  <si>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</si>
  <si>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</si>
  <si>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</si>
  <si>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</si>
  <si>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</si>
  <si>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</si>
  <si>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</si>
  <si>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</si>
  <si>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</si>
  <si>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</si>
  <si>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</si>
  <si>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</si>
  <si>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</si>
  <si>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</si>
  <si>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</si>
  <si>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</si>
  <si>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</si>
  <si>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</si>
  <si>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</si>
  <si>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</si>
  <si>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</si>
  <si>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</si>
  <si>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</si>
  <si>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</si>
  <si>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</si>
  <si>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</si>
  <si>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</si>
  <si>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</si>
  <si>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</si>
  <si>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</si>
  <si>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</si>
  <si>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</si>
  <si>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</si>
  <si>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</si>
  <si>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</si>
  <si>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</si>
  <si>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</si>
  <si>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</si>
  <si>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</si>
  <si>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</si>
  <si>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</si>
  <si>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</si>
  <si>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</si>
  <si>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</si>
  <si>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</si>
  <si>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</si>
  <si>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</si>
  <si>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</si>
  <si>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</si>
  <si>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</si>
  <si>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</si>
  <si>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④料金収入に対する企業債残高の割合を示す企業債残高対事業規模比率については、経年比較では低下傾向にある。類似団体との比較でも低い水準であり、投資規模が適正であることを表している。
⑤使用料で回収すべき経費をどの程度使用料で賄っているかを表す経費回収率については、経年比較では上昇傾向にある。類似団体との比較ではほぼ同じ水準となっている。これは汚水処理費（資本費）の減少が主な要因であり、今後もさらなる適正な維持管理に努める必要がある。
⑥有収水量１㎥あたりの汚水処理費に要した費用であり、汚水資本費・汚水維持管理費の両方を含めた汚水処理コストを表す汚水処理原価については、経年比較では低下傾向にある。年間有収水量の増加に比べ、汚水処理費が減少していることが主な要因であり類似団体との比較でもほぼ同じ水準となっている。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水洗化率が低い事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591" eb="594">
      <t>スイセンカ</t>
    </rPh>
    <rPh sb="594" eb="595">
      <t>リツ</t>
    </rPh>
    <rPh sb="596" eb="597">
      <t>ヒク</t>
    </rPh>
    <rPh sb="598" eb="599">
      <t>コト</t>
    </rPh>
    <phoneticPr fontId="4"/>
  </si>
  <si>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4"/>
  </si>
  <si>
    <t>類似団体と比較すると経費回収率など「経営の健全性」に関する経営指標はほぼ同じ水準となっている一方で、汚水処理原価など「経営の効率性」に関する経営指標は低いことがわかる。経営改善のためには、今後も引き続き戸別訪問など水洗化普及活動に努力し、水洗化人口及び有収水量の増加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</si>
</sst>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49376"/>
        <c:axId val="38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38549376"/>
        <c:axId val="38563840"/>
      </c:lineChart>
      <c:dateAx>
        <c:axId val="38549376"/>
        <c:scaling>
          <c:orientation val="minMax"/>
        </c:scaling>
        <c:delete val="1"/>
        <c:axPos val="b"/>
        <c:numFmt formatCode="ge" sourceLinked="1"/>
        <c:majorTickMark val="none"/>
        <c:minorTickMark val="none"/>
        <c:tickLblPos val="none"/>
        <c:crossAx val="38563840"/>
        <c:crosses val="autoZero"/>
        <c:auto val="1"/>
        <c:lblOffset val="100"/>
        <c:baseTimeUnit val="years"/>
      </c:dateAx>
      <c:valAx>
        <c:axId val="38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19.14</c:v>
                </c:pt>
                <c:pt idx="1">
                  <c:v>18.829999999999998</c:v>
                </c:pt>
                <c:pt idx="2">
                  <c:v>19.510000000000002</c:v>
                </c:pt>
                <c:pt idx="3">
                  <c:v>19.510000000000002</c:v>
                </c:pt>
                <c:pt idx="4">
                  <c:v>14.65</c:v>
                </c:pt>
              </c:numCache>
            </c:numRef>
          </c:val>
        </c:ser>
        <c:dLbls>
          <c:showLegendKey val="0"/>
          <c:showVal val="0"/>
          <c:showCatName val="0"/>
          <c:showSerName val="0"/>
          <c:showPercent val="0"/>
          <c:showBubbleSize val="0"/>
        </c:dLbls>
        <c:gapWidth val="150"/>
        <c:axId val="38820096"/>
        <c:axId val="38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38820096"/>
        <c:axId val="38855040"/>
      </c:lineChart>
      <c:dateAx>
        <c:axId val="38820096"/>
        <c:scaling>
          <c:orientation val="minMax"/>
        </c:scaling>
        <c:delete val="1"/>
        <c:axPos val="b"/>
        <c:numFmt formatCode="ge" sourceLinked="1"/>
        <c:majorTickMark val="none"/>
        <c:minorTickMark val="none"/>
        <c:tickLblPos val="none"/>
        <c:crossAx val="38855040"/>
        <c:crosses val="autoZero"/>
        <c:auto val="1"/>
        <c:lblOffset val="100"/>
        <c:baseTimeUnit val="years"/>
      </c:dateAx>
      <c:valAx>
        <c:axId val="38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53.84</c:v>
                </c:pt>
                <c:pt idx="1">
                  <c:v>48.13</c:v>
                </c:pt>
                <c:pt idx="2">
                  <c:v>50.44</c:v>
                </c:pt>
                <c:pt idx="3">
                  <c:v>54.58</c:v>
                </c:pt>
                <c:pt idx="4">
                  <c:v>56.79</c:v>
                </c:pt>
              </c:numCache>
            </c:numRef>
          </c:val>
        </c:ser>
        <c:dLbls>
          <c:showLegendKey val="0"/>
          <c:showVal val="0"/>
          <c:showCatName val="0"/>
          <c:showSerName val="0"/>
          <c:showPercent val="0"/>
          <c:showBubbleSize val="0"/>
        </c:dLbls>
        <c:gapWidth val="150"/>
        <c:axId val="38950784"/>
        <c:axId val="389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38950784"/>
        <c:axId val="38957056"/>
      </c:lineChart>
      <c:dateAx>
        <c:axId val="38950784"/>
        <c:scaling>
          <c:orientation val="minMax"/>
        </c:scaling>
        <c:delete val="1"/>
        <c:axPos val="b"/>
        <c:numFmt formatCode="ge" sourceLinked="1"/>
        <c:majorTickMark val="none"/>
        <c:minorTickMark val="none"/>
        <c:tickLblPos val="none"/>
        <c:crossAx val="38957056"/>
        <c:crosses val="autoZero"/>
        <c:auto val="1"/>
        <c:lblOffset val="100"/>
        <c:baseTimeUnit val="years"/>
      </c:dateAx>
      <c:valAx>
        <c:axId val="38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51.59</c:v>
                </c:pt>
                <c:pt idx="1">
                  <c:v>60.05</c:v>
                </c:pt>
                <c:pt idx="2">
                  <c:v>53.06</c:v>
                </c:pt>
                <c:pt idx="3">
                  <c:v>56.41</c:v>
                </c:pt>
                <c:pt idx="4">
                  <c:v>53.85</c:v>
                </c:pt>
              </c:numCache>
            </c:numRef>
          </c:val>
        </c:ser>
        <c:dLbls>
          <c:showLegendKey val="0"/>
          <c:showVal val="0"/>
          <c:showCatName val="0"/>
          <c:showSerName val="0"/>
          <c:showPercent val="0"/>
          <c:showBubbleSize val="0"/>
        </c:dLbls>
        <c:gapWidth val="150"/>
        <c:axId val="38598144"/>
        <c:axId val="386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98144"/>
        <c:axId val="38600064"/>
      </c:lineChart>
      <c:dateAx>
        <c:axId val="38598144"/>
        <c:scaling>
          <c:orientation val="minMax"/>
        </c:scaling>
        <c:delete val="1"/>
        <c:axPos val="b"/>
        <c:numFmt formatCode="ge" sourceLinked="1"/>
        <c:majorTickMark val="none"/>
        <c:minorTickMark val="none"/>
        <c:tickLblPos val="none"/>
        <c:crossAx val="38600064"/>
        <c:crosses val="autoZero"/>
        <c:auto val="1"/>
        <c:lblOffset val="100"/>
        <c:baseTimeUnit val="years"/>
      </c:dateAx>
      <c:valAx>
        <c:axId val="386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442112"/>
        <c:axId val="384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442112"/>
        <c:axId val="38444032"/>
      </c:lineChart>
      <c:dateAx>
        <c:axId val="38442112"/>
        <c:scaling>
          <c:orientation val="minMax"/>
        </c:scaling>
        <c:delete val="1"/>
        <c:axPos val="b"/>
        <c:numFmt formatCode="ge" sourceLinked="1"/>
        <c:majorTickMark val="none"/>
        <c:minorTickMark val="none"/>
        <c:tickLblPos val="none"/>
        <c:crossAx val="38444032"/>
        <c:crosses val="autoZero"/>
        <c:auto val="1"/>
        <c:lblOffset val="100"/>
        <c:baseTimeUnit val="years"/>
      </c:dateAx>
      <c:valAx>
        <c:axId val="384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71808"/>
        <c:axId val="388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71808"/>
        <c:axId val="38873728"/>
      </c:lineChart>
      <c:dateAx>
        <c:axId val="38871808"/>
        <c:scaling>
          <c:orientation val="minMax"/>
        </c:scaling>
        <c:delete val="1"/>
        <c:axPos val="b"/>
        <c:numFmt formatCode="ge" sourceLinked="1"/>
        <c:majorTickMark val="none"/>
        <c:minorTickMark val="none"/>
        <c:tickLblPos val="none"/>
        <c:crossAx val="38873728"/>
        <c:crosses val="autoZero"/>
        <c:auto val="1"/>
        <c:lblOffset val="100"/>
        <c:baseTimeUnit val="years"/>
      </c:dateAx>
      <c:valAx>
        <c:axId val="388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10592"/>
        <c:axId val="389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10592"/>
        <c:axId val="38916864"/>
      </c:lineChart>
      <c:dateAx>
        <c:axId val="38910592"/>
        <c:scaling>
          <c:orientation val="minMax"/>
        </c:scaling>
        <c:delete val="1"/>
        <c:axPos val="b"/>
        <c:numFmt formatCode="ge" sourceLinked="1"/>
        <c:majorTickMark val="none"/>
        <c:minorTickMark val="none"/>
        <c:tickLblPos val="none"/>
        <c:crossAx val="38916864"/>
        <c:crosses val="autoZero"/>
        <c:auto val="1"/>
        <c:lblOffset val="100"/>
        <c:baseTimeUnit val="years"/>
      </c:dateAx>
      <c:valAx>
        <c:axId val="38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634240"/>
        <c:axId val="38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634240"/>
        <c:axId val="38636160"/>
      </c:lineChart>
      <c:dateAx>
        <c:axId val="38634240"/>
        <c:scaling>
          <c:orientation val="minMax"/>
        </c:scaling>
        <c:delete val="1"/>
        <c:axPos val="b"/>
        <c:numFmt formatCode="ge" sourceLinked="1"/>
        <c:majorTickMark val="none"/>
        <c:minorTickMark val="none"/>
        <c:tickLblPos val="none"/>
        <c:crossAx val="38636160"/>
        <c:crosses val="autoZero"/>
        <c:auto val="1"/>
        <c:lblOffset val="100"/>
        <c:baseTimeUnit val="years"/>
      </c:dateAx>
      <c:valAx>
        <c:axId val="38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1163.54</c:v>
                </c:pt>
                <c:pt idx="1">
                  <c:v>948.8</c:v>
                </c:pt>
                <c:pt idx="2">
                  <c:v>788.13</c:v>
                </c:pt>
                <c:pt idx="3">
                  <c:v>503.24</c:v>
                </c:pt>
                <c:pt idx="4">
                  <c:v>343.84</c:v>
                </c:pt>
              </c:numCache>
            </c:numRef>
          </c:val>
        </c:ser>
        <c:dLbls>
          <c:showLegendKey val="0"/>
          <c:showVal val="0"/>
          <c:showCatName val="0"/>
          <c:showSerName val="0"/>
          <c:showPercent val="0"/>
          <c:showBubbleSize val="0"/>
        </c:dLbls>
        <c:gapWidth val="150"/>
        <c:axId val="38666624"/>
        <c:axId val="386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38666624"/>
        <c:axId val="38668544"/>
      </c:lineChart>
      <c:dateAx>
        <c:axId val="38666624"/>
        <c:scaling>
          <c:orientation val="minMax"/>
        </c:scaling>
        <c:delete val="1"/>
        <c:axPos val="b"/>
        <c:numFmt formatCode="ge" sourceLinked="1"/>
        <c:majorTickMark val="none"/>
        <c:minorTickMark val="none"/>
        <c:tickLblPos val="none"/>
        <c:crossAx val="38668544"/>
        <c:crosses val="autoZero"/>
        <c:auto val="1"/>
        <c:lblOffset val="100"/>
        <c:baseTimeUnit val="years"/>
      </c:dateAx>
      <c:valAx>
        <c:axId val="38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54.8</c:v>
                </c:pt>
                <c:pt idx="1">
                  <c:v>76.67</c:v>
                </c:pt>
                <c:pt idx="2">
                  <c:v>55.78</c:v>
                </c:pt>
                <c:pt idx="3">
                  <c:v>63.76</c:v>
                </c:pt>
                <c:pt idx="4">
                  <c:v>78.08</c:v>
                </c:pt>
              </c:numCache>
            </c:numRef>
          </c:val>
        </c:ser>
        <c:dLbls>
          <c:showLegendKey val="0"/>
          <c:showVal val="0"/>
          <c:showCatName val="0"/>
          <c:showSerName val="0"/>
          <c:showPercent val="0"/>
          <c:showBubbleSize val="0"/>
        </c:dLbls>
        <c:gapWidth val="150"/>
        <c:axId val="38686080"/>
        <c:axId val="387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38686080"/>
        <c:axId val="38708736"/>
      </c:lineChart>
      <c:dateAx>
        <c:axId val="38686080"/>
        <c:scaling>
          <c:orientation val="minMax"/>
        </c:scaling>
        <c:delete val="1"/>
        <c:axPos val="b"/>
        <c:numFmt formatCode="ge" sourceLinked="1"/>
        <c:majorTickMark val="none"/>
        <c:minorTickMark val="none"/>
        <c:tickLblPos val="none"/>
        <c:crossAx val="38708736"/>
        <c:crosses val="autoZero"/>
        <c:auto val="1"/>
        <c:lblOffset val="100"/>
        <c:baseTimeUnit val="years"/>
      </c:dateAx>
      <c:valAx>
        <c:axId val="387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305.13</c:v>
                </c:pt>
                <c:pt idx="1">
                  <c:v>219.58</c:v>
                </c:pt>
                <c:pt idx="2">
                  <c:v>303.61</c:v>
                </c:pt>
                <c:pt idx="3">
                  <c:v>272.83999999999997</c:v>
                </c:pt>
                <c:pt idx="4">
                  <c:v>224.59</c:v>
                </c:pt>
              </c:numCache>
            </c:numRef>
          </c:val>
        </c:ser>
        <c:dLbls>
          <c:showLegendKey val="0"/>
          <c:showVal val="0"/>
          <c:showCatName val="0"/>
          <c:showSerName val="0"/>
          <c:showPercent val="0"/>
          <c:showBubbleSize val="0"/>
        </c:dLbls>
        <c:gapWidth val="150"/>
        <c:axId val="38800000"/>
        <c:axId val="388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38800000"/>
        <c:axId val="38802176"/>
      </c:lineChart>
      <c:dateAx>
        <c:axId val="38800000"/>
        <c:scaling>
          <c:orientation val="minMax"/>
        </c:scaling>
        <c:delete val="1"/>
        <c:axPos val="b"/>
        <c:numFmt formatCode="ge" sourceLinked="1"/>
        <c:majorTickMark val="none"/>
        <c:minorTickMark val="none"/>
        <c:tickLblPos val="none"/>
        <c:crossAx val="38802176"/>
        <c:crosses val="autoZero"/>
        <c:auto val="1"/>
        <c:lblOffset val="100"/>
        <c:baseTimeUnit val="years"/>
      </c:dateAx>
      <c:valAx>
        <c:axId val="388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6" zoomScale="55" zoomScaleNormal="5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能登町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18750</v>
      </c>
      <c r="AM8" s="47"/>
      <c r="AN8" s="47"/>
      <c r="AO8" s="47"/>
      <c r="AP8" s="47"/>
      <c r="AQ8" s="47"/>
      <c r="AR8" s="47"/>
      <c r="AS8" s="47"/>
      <c r="AT8" s="43">
        <f>データ!S6</f>
        <v>273.27</v>
      </c>
      <c r="AU8" s="43"/>
      <c r="AV8" s="43"/>
      <c r="AW8" s="43"/>
      <c r="AX8" s="43"/>
      <c r="AY8" s="43"/>
      <c r="AZ8" s="43"/>
      <c r="BA8" s="43"/>
      <c r="BB8" s="43">
        <f>データ!T6</f>
        <v>68.61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11.88</v>
      </c>
      <c r="Q10" s="43"/>
      <c r="R10" s="43"/>
      <c r="S10" s="43"/>
      <c r="T10" s="43"/>
      <c r="U10" s="43"/>
      <c r="V10" s="43"/>
      <c r="W10" s="43">
        <f>データ!P6</f>
        <v>103.51</v>
      </c>
      <c r="X10" s="43"/>
      <c r="Y10" s="43"/>
      <c r="Z10" s="43"/>
      <c r="AA10" s="43"/>
      <c r="AB10" s="43"/>
      <c r="AC10" s="43"/>
      <c r="AD10" s="47">
        <f>データ!Q6</f>
        <v>3240</v>
      </c>
      <c r="AE10" s="47"/>
      <c r="AF10" s="47"/>
      <c r="AG10" s="47"/>
      <c r="AH10" s="47"/>
      <c r="AI10" s="47"/>
      <c r="AJ10" s="47"/>
      <c r="AK10" s="2"/>
      <c r="AL10" s="47">
        <f>データ!U6</f>
        <v>2201</v>
      </c>
      <c r="AM10" s="47"/>
      <c r="AN10" s="47"/>
      <c r="AO10" s="47"/>
      <c r="AP10" s="47"/>
      <c r="AQ10" s="47"/>
      <c r="AR10" s="47"/>
      <c r="AS10" s="47"/>
      <c r="AT10" s="43">
        <f>データ!V6</f>
        <v>0.5</v>
      </c>
      <c r="AU10" s="43"/>
      <c r="AV10" s="43"/>
      <c r="AW10" s="43"/>
      <c r="AX10" s="43"/>
      <c r="AY10" s="43"/>
      <c r="AZ10" s="43"/>
      <c r="BA10" s="43"/>
      <c r="BB10" s="43">
        <f>データ!W6</f>
        <v>4402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HcDaOCnnEaA18+Y0ZcbhMN4MruqQEt5WgjS1qeCXSLT2oy+AlZaA7kFAy8ATujRnIlg38a55p11MpkWtaJp9/Q==" saltValue="yc+D1NZ7ZCCPck7EhPVA7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A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174637</v>
      </c>
      <c r="D6" s="31">
        <f t="shared" si="3"/>
        <v>47</v>
      </c>
      <c r="E6" s="31">
        <f t="shared" si="3"/>
        <v>17</v>
      </c>
      <c r="F6" s="31">
        <f t="shared" si="3"/>
        <v>1</v>
      </c>
      <c r="G6" s="31">
        <f t="shared" si="3"/>
        <v>0</v>
      </c>
      <c r="H6" s="31" t="str">
        <f t="shared" si="3"/>
        <v>石川県　能登町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11.88</v>
      </c>
      <c r="P6" s="32">
        <f t="shared" si="3"/>
        <v>103.51</v>
      </c>
      <c r="Q6" s="32">
        <f t="shared" si="3"/>
        <v>3240</v>
      </c>
      <c r="R6" s="32">
        <f t="shared" si="3"/>
        <v>18750</v>
      </c>
      <c r="S6" s="32">
        <f t="shared" si="3"/>
        <v>273.27</v>
      </c>
      <c r="T6" s="32">
        <f t="shared" si="3"/>
        <v>68.61</v>
      </c>
      <c r="U6" s="32">
        <f t="shared" si="3"/>
        <v>2201</v>
      </c>
      <c r="V6" s="32">
        <f t="shared" si="3"/>
        <v>0.5</v>
      </c>
      <c r="W6" s="32">
        <f t="shared" si="3"/>
        <v>4402</v>
      </c>
      <c r="X6" s="33">
        <f>IF(X7="",NA(),X7)</f>
        <v>51.59</v>
      </c>
      <c r="Y6" s="33">
        <f t="shared" ref="Y6:AG6" si="4">IF(Y7="",NA(),Y7)</f>
        <v>60.05</v>
      </c>
      <c r="Z6" s="33">
        <f t="shared" si="4"/>
        <v>53.06</v>
      </c>
      <c r="AA6" s="33">
        <f t="shared" si="4"/>
        <v>56.41</v>
      </c>
      <c r="AB6" s="33">
        <f t="shared" si="4"/>
        <v>53.85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1163.54</v>
      </c>
      <c r="BF6" s="33">
        <f t="shared" ref="BF6:BN6" si="7">IF(BF7="",NA(),BF7)</f>
        <v>948.8</v>
      </c>
      <c r="BG6" s="33">
        <f t="shared" si="7"/>
        <v>788.13</v>
      </c>
      <c r="BH6" s="33">
        <f t="shared" si="7"/>
        <v>503.24</v>
      </c>
      <c r="BI6" s="33">
        <f t="shared" si="7"/>
        <v>343.84</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54.8</v>
      </c>
      <c r="BQ6" s="33">
        <f t="shared" ref="BQ6:BY6" si="8">IF(BQ7="",NA(),BQ7)</f>
        <v>76.67</v>
      </c>
      <c r="BR6" s="33">
        <f t="shared" si="8"/>
        <v>55.78</v>
      </c>
      <c r="BS6" s="33">
        <f t="shared" si="8"/>
        <v>63.76</v>
      </c>
      <c r="BT6" s="33">
        <f t="shared" si="8"/>
        <v>78.08</v>
      </c>
      <c r="BU6" s="33">
        <f t="shared" si="8"/>
        <v>54.46</v>
      </c>
      <c r="BV6" s="33">
        <f t="shared" si="8"/>
        <v>57.36</v>
      </c>
      <c r="BW6" s="33">
        <f t="shared" si="8"/>
        <v>57.33</v>
      </c>
      <c r="BX6" s="33">
        <f t="shared" si="8"/>
        <v>60.78</v>
      </c>
      <c r="BY6" s="33">
        <f t="shared" si="8"/>
        <v>60.17</v>
      </c>
      <c r="BZ6" s="32" t="str">
        <f>IF(BZ7="","",IF(BZ7="-","【-】","【"&amp;SUBSTITUTE(TEXT(BZ7,"#,##0.00"),"-","△")&amp;"】"))</f>
        <v>【98.53】</v>
      </c>
      <c r="CA6" s="33">
        <f>IF(CA7="",NA(),CA7)</f>
        <v>305.13</v>
      </c>
      <c r="CB6" s="33">
        <f t="shared" ref="CB6:CJ6" si="9">IF(CB7="",NA(),CB7)</f>
        <v>219.58</v>
      </c>
      <c r="CC6" s="33">
        <f t="shared" si="9"/>
        <v>303.61</v>
      </c>
      <c r="CD6" s="33">
        <f t="shared" si="9"/>
        <v>272.83999999999997</v>
      </c>
      <c r="CE6" s="33">
        <f t="shared" si="9"/>
        <v>224.59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19.14</v>
      </c>
      <c r="CM6" s="33">
        <f t="shared" ref="CM6:CU6" si="10">IF(CM7="",NA(),CM7)</f>
        <v>18.829999999999998</v>
      </c>
      <c r="CN6" s="33">
        <f t="shared" si="10"/>
        <v>19.510000000000002</v>
      </c>
      <c r="CO6" s="33">
        <f t="shared" si="10"/>
        <v>19.510000000000002</v>
      </c>
      <c r="CP6" s="33">
        <f t="shared" si="10"/>
        <v>14.65</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53.84</v>
      </c>
      <c r="CX6" s="33">
        <f t="shared" ref="CX6:DF6" si="11">IF(CX7="",NA(),CX7)</f>
        <v>48.13</v>
      </c>
      <c r="CY6" s="33">
        <f t="shared" si="11"/>
        <v>50.44</v>
      </c>
      <c r="CZ6" s="33">
        <f t="shared" si="11"/>
        <v>54.58</v>
      </c>
      <c r="DA6" s="33">
        <f t="shared" si="11"/>
        <v>56.79</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174637</v>
      </c>
      <c r="D7" s="35">
        <v>47</v>
      </c>
      <c r="E7" s="35">
        <v>17</v>
      </c>
      <c r="F7" s="35">
        <v>1</v>
      </c>
      <c r="G7" s="35">
        <v>0</v>
      </c>
      <c r="H7" s="35" t="s">
        <v>96</v>
      </c>
      <c r="I7" s="35" t="s">
        <v>97</v>
      </c>
      <c r="J7" s="35" t="s">
        <v>98</v>
      </c>
      <c r="K7" s="35" t="s">
        <v>99</v>
      </c>
      <c r="L7" s="35" t="s">
        <v>100</v>
      </c>
      <c r="M7" s="36" t="s">
        <v>101</v>
      </c>
      <c r="N7" s="36" t="s">
        <v>102</v>
      </c>
      <c r="O7" s="36">
        <v>11.88</v>
      </c>
      <c r="P7" s="36">
        <v>103.51</v>
      </c>
      <c r="Q7" s="36">
        <v>3240</v>
      </c>
      <c r="R7" s="36">
        <v>18750</v>
      </c>
      <c r="S7" s="36">
        <v>273.27</v>
      </c>
      <c r="T7" s="36">
        <v>68.61</v>
      </c>
      <c r="U7" s="36">
        <v>2201</v>
      </c>
      <c r="V7" s="36">
        <v>0.5</v>
      </c>
      <c r="W7" s="36">
        <v>4402</v>
      </c>
      <c r="X7" s="36">
        <v>51.59</v>
      </c>
      <c r="Y7" s="36">
        <v>60.05</v>
      </c>
      <c r="Z7" s="36">
        <v>53.06</v>
      </c>
      <c r="AA7" s="36">
        <v>56.41</v>
      </c>
      <c r="AB7" s="36">
        <v>53.85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1163.54</v>
      </c>
      <c r="BF7" s="36">
        <v>948.8</v>
      </c>
      <c r="BG7" s="36">
        <v>788.13</v>
      </c>
      <c r="BH7" s="36">
        <v>503.24</v>
      </c>
      <c r="BI7" s="36">
        <v>343.84</v>
      </c>
      <c r="BJ7" s="36">
        <v>1749.66</v>
      </c>
      <c r="BK7" s="36">
        <v>1574.53</v>
      </c>
      <c r="BL7" s="36">
        <v>1506.51</v>
      </c>
      <c r="BM7" s="36">
        <v>1315.67</v>
      </c>
      <c r="BN7" s="36">
        <v>1240.1600000000001</v>
      </c>
      <c r="BO7" s="36">
        <v>763.62</v>
      </c>
      <c r="BP7" s="36">
        <v>54.8</v>
      </c>
      <c r="BQ7" s="36">
        <v>76.67</v>
      </c>
      <c r="BR7" s="36">
        <v>55.78</v>
      </c>
      <c r="BS7" s="36">
        <v>63.76</v>
      </c>
      <c r="BT7" s="36">
        <v>78.08</v>
      </c>
      <c r="BU7" s="36">
        <v>54.46</v>
      </c>
      <c r="BV7" s="36">
        <v>57.36</v>
      </c>
      <c r="BW7" s="36">
        <v>57.33</v>
      </c>
      <c r="BX7" s="36">
        <v>60.78</v>
      </c>
      <c r="BY7" s="36">
        <v>60.17</v>
      </c>
      <c r="BZ7" s="36">
        <v>98.53</v>
      </c>
      <c r="CA7" s="36">
        <v>305.13</v>
      </c>
      <c r="CB7" s="36">
        <v>219.58</v>
      </c>
      <c r="CC7" s="36">
        <v>303.61</v>
      </c>
      <c r="CD7" s="36">
        <v>272.83999999999997</v>
      </c>
      <c r="CE7" s="36">
        <v>224.59</v>
      </c>
      <c r="CF7" s="36">
        <v>293.08999999999997</v>
      </c>
      <c r="CG7" s="36">
        <v>279.91000000000003</v>
      </c>
      <c r="CH7" s="36">
        <v>284.52999999999997</v>
      </c>
      <c r="CI7" s="36">
        <v>276.26</v>
      </c>
      <c r="CJ7" s="36">
        <v>281.52999999999997</v>
      </c>
      <c r="CK7" s="36">
        <v>139.69999999999999</v>
      </c>
      <c r="CL7" s="36">
        <v>19.14</v>
      </c>
      <c r="CM7" s="36">
        <v>18.829999999999998</v>
      </c>
      <c r="CN7" s="36">
        <v>19.510000000000002</v>
      </c>
      <c r="CO7" s="36">
        <v>19.510000000000002</v>
      </c>
      <c r="CP7" s="36">
        <v>14.65</v>
      </c>
      <c r="CQ7" s="36">
        <v>38.950000000000003</v>
      </c>
      <c r="CR7" s="36">
        <v>40.07</v>
      </c>
      <c r="CS7" s="36">
        <v>39.92</v>
      </c>
      <c r="CT7" s="36">
        <v>41.63</v>
      </c>
      <c r="CU7" s="36">
        <v>44.89</v>
      </c>
      <c r="CV7" s="36">
        <v>60.01</v>
      </c>
      <c r="CW7" s="36">
        <v>53.84</v>
      </c>
      <c r="CX7" s="36">
        <v>48.13</v>
      </c>
      <c r="CY7" s="36">
        <v>50.44</v>
      </c>
      <c r="CZ7" s="36">
        <v>54.58</v>
      </c>
      <c r="DA7" s="36">
        <v>56.79</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2017-02-08T02:49:17Z</dcterms:created>
  <dcterms:modified xsi:type="dcterms:W3CDTF">2017-02-15T23:41:04Z</dcterms:modified>
  <cp:category/>
</cp:coreProperties>
</file>