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<sst xmlns="http://schemas.openxmlformats.org/spreadsheetml/2006/main" count="221" uniqueCount="111">
  <si>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</si>
  <si>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</si>
  <si>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</si>
  <si>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</si>
  <si>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</si>
  <si>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</si>
  <si>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</si>
  <si>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</si>
  <si>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</si>
  <si>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</si>
  <si>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</si>
  <si>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</si>
  <si>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</si>
  <si>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</si>
  <si>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</si>
  <si>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</si>
  <si>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</si>
  <si>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</si>
  <si>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</si>
  <si>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</si>
  <si>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</si>
  <si>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</si>
  <si>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</si>
  <si>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</si>
  <si>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</si>
  <si>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</si>
  <si>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</si>
  <si>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</si>
  <si>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</si>
  <si>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</si>
  <si>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</si>
  <si>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</si>
  <si>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</si>
  <si>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</si>
  <si>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</si>
  <si>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</si>
  <si>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</si>
  <si>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</si>
  <si>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</si>
  <si>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</si>
  <si>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</si>
  <si>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</si>
  <si>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</si>
  <si>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</si>
  <si>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</si>
  <si>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</si>
  <si>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</si>
  <si>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</si>
  <si>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</si>
  <si>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</si>
  <si>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</si>
  <si>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</si>
  <si>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</si>
  <si>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</si>
  <si>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</si>
  <si>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</si>
  <si>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</si>
  <si>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</si>
  <si>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</si>
  <si>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</si>
  <si>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</si>
  <si>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</si>
  <si>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</si>
  <si>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</si>
  <si>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</si>
  <si>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</si>
  <si>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</si>
  <si>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</si>
  <si>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</si>
  <si>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</si>
  <si>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</si>
  <si>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</si>
  <si>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</si>
  <si>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</si>
  <si>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</si>
  <si>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</si>
  <si>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</si>
  <si>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</si>
  <si>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</si>
  <si>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</si>
  <si>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</si>
  <si>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</si>
  <si>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</si>
  <si>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</si>
  <si>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</si>
  <si>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</si>
  <si>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</si>
  <si>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</si>
  <si>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</si>
  <si>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</si>
  <si>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</si>
  <si>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</si>
  <si>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</si>
  <si>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</si>
  <si>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</si>
  <si>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</si>
  <si>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</si>
  <si>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</si>
  <si>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</si>
  <si>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</si>
  <si>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</si>
  <si>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</si>
  <si>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</si>
  <si>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</si>
  <si>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</si>
  <si>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</si>
  <si>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</si>
  <si>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</si>
  <si>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規模が小さく収益が少ないうえに人口減少や節水社会の進行等による有収水量の減少により使用料収入が減少している。また、整備事業に要した起債の償還額が増加しており、収益に対して地方債償還費の比率が高いため、①収益的収支比率は、低い状況にある。
　④企業債残高対事業規模比率は、使用料収入に対し整備事業に要した地方債の残高が大きいことから類似団体と比較すると高い状況にある。
　⑤経費回収率は、経費の内訳を見直したことで数値上は改善したが、まだまだ低い状況にある。
　⑥汚水処理原価が減少したことの要因は、⑤経費回収率と同様に経費の内訳を見直したことによるが、汚水処理にかかる資本費である地方債の元利償還費が使用料収入や有収水量に対し、大きいため高い水準にある。
　⑦施設利用率は類似団体とほぼ同率である。平成２７年度は、一時的なものと思われるが処理水量が増加したため、数値は向上する結果になったが、今後、人口減少等による有収水量の減少により低下することが予想される。
　⑧水洗化率は、全世帯接続されており１００％である。</t>
    <rPh sb="23" eb="25">
      <t>セッスイ</t>
    </rPh>
    <rPh sb="25" eb="27">
      <t>シャカイ</t>
    </rPh>
    <rPh sb="28" eb="30">
      <t>シンコウ</t>
    </rPh>
    <rPh sb="88" eb="91">
      <t>チホウサイ</t>
    </rPh>
    <rPh sb="91" eb="93">
      <t>ショウカン</t>
    </rPh>
    <rPh sb="93" eb="94">
      <t>ヒ</t>
    </rPh>
    <rPh sb="196" eb="198">
      <t>ケイヒ</t>
    </rPh>
    <rPh sb="199" eb="201">
      <t>ウチワケ</t>
    </rPh>
    <rPh sb="202" eb="204">
      <t>ミナオ</t>
    </rPh>
    <rPh sb="209" eb="211">
      <t>スウチ</t>
    </rPh>
    <rPh sb="211" eb="212">
      <t>ジョウ</t>
    </rPh>
    <rPh sb="213" eb="215">
      <t>カイゼン</t>
    </rPh>
    <rPh sb="223" eb="224">
      <t>ヒク</t>
    </rPh>
    <rPh sb="225" eb="227">
      <t>ジョウキョウ</t>
    </rPh>
    <rPh sb="241" eb="243">
      <t>ゲンショウ</t>
    </rPh>
    <rPh sb="248" eb="250">
      <t>ヨウイン</t>
    </rPh>
    <rPh sb="253" eb="255">
      <t>ケイヒ</t>
    </rPh>
    <rPh sb="255" eb="257">
      <t>カイシュウ</t>
    </rPh>
    <rPh sb="257" eb="258">
      <t>リツ</t>
    </rPh>
    <rPh sb="259" eb="261">
      <t>ドウヨウ</t>
    </rPh>
    <rPh sb="262" eb="264">
      <t>ケイヒ</t>
    </rPh>
    <rPh sb="265" eb="267">
      <t>ウチワケ</t>
    </rPh>
    <rPh sb="268" eb="270">
      <t>ミナオ</t>
    </rPh>
    <rPh sb="322" eb="323">
      <t>タカ</t>
    </rPh>
    <rPh sb="324" eb="326">
      <t>スイジュン</t>
    </rPh>
    <rPh sb="360" eb="362">
      <t>イチジ</t>
    </rPh>
    <rPh sb="362" eb="363">
      <t>テキ</t>
    </rPh>
    <rPh sb="367" eb="368">
      <t>オモ</t>
    </rPh>
    <rPh sb="384" eb="386">
      <t>スウチ</t>
    </rPh>
    <rPh sb="387" eb="389">
      <t>コウジョウ</t>
    </rPh>
    <rPh sb="391" eb="393">
      <t>ケッカ</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</si>
  <si>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</si>
  <si>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t>
    <rPh sb="1" eb="3">
      <t>ジギョウ</t>
    </rPh>
    <rPh sb="57" eb="5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</si>
</sst>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098432"/>
        <c:axId val="80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80098432"/>
        <c:axId val="80100352"/>
      </c:lineChart>
      <c:dateAx>
        <c:axId val="80098432"/>
        <c:scaling>
          <c:orientation val="minMax"/>
        </c:scaling>
        <c:delete val="1"/>
        <c:axPos val="b"/>
        <c:numFmt formatCode="ge" sourceLinked="1"/>
        <c:majorTickMark val="none"/>
        <c:minorTickMark val="none"/>
        <c:tickLblPos val="none"/>
        <c:crossAx val="80100352"/>
        <c:crosses val="autoZero"/>
        <c:auto val="1"/>
        <c:lblOffset val="100"/>
        <c:baseTimeUnit val="years"/>
      </c:dateAx>
      <c:valAx>
        <c:axId val="80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31.25</c:v>
                </c:pt>
                <c:pt idx="1">
                  <c:v>34.380000000000003</c:v>
                </c:pt>
                <c:pt idx="2">
                  <c:v>40.630000000000003</c:v>
                </c:pt>
                <c:pt idx="3">
                  <c:v>40.630000000000003</c:v>
                </c:pt>
                <c:pt idx="4">
                  <c:v>53.13</c:v>
                </c:pt>
              </c:numCache>
            </c:numRef>
          </c:val>
        </c:ser>
        <c:dLbls>
          <c:showLegendKey val="0"/>
          <c:showVal val="0"/>
          <c:showCatName val="0"/>
          <c:showSerName val="0"/>
          <c:showPercent val="0"/>
          <c:showBubbleSize val="0"/>
        </c:dLbls>
        <c:gapWidth val="150"/>
        <c:axId val="90740224"/>
        <c:axId val="90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90740224"/>
        <c:axId val="90742144"/>
      </c:lineChart>
      <c:dateAx>
        <c:axId val="90740224"/>
        <c:scaling>
          <c:orientation val="minMax"/>
        </c:scaling>
        <c:delete val="1"/>
        <c:axPos val="b"/>
        <c:numFmt formatCode="ge" sourceLinked="1"/>
        <c:majorTickMark val="none"/>
        <c:minorTickMark val="none"/>
        <c:tickLblPos val="none"/>
        <c:crossAx val="90742144"/>
        <c:crosses val="autoZero"/>
        <c:auto val="1"/>
        <c:lblOffset val="100"/>
        <c:baseTimeUnit val="years"/>
      </c:dateAx>
      <c:valAx>
        <c:axId val="90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0854528"/>
        <c:axId val="90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90854528"/>
        <c:axId val="90856448"/>
      </c:lineChart>
      <c:dateAx>
        <c:axId val="90854528"/>
        <c:scaling>
          <c:orientation val="minMax"/>
        </c:scaling>
        <c:delete val="1"/>
        <c:axPos val="b"/>
        <c:numFmt formatCode="ge" sourceLinked="1"/>
        <c:majorTickMark val="none"/>
        <c:minorTickMark val="none"/>
        <c:tickLblPos val="none"/>
        <c:crossAx val="90856448"/>
        <c:crosses val="autoZero"/>
        <c:auto val="1"/>
        <c:lblOffset val="100"/>
        <c:baseTimeUnit val="years"/>
      </c:dateAx>
      <c:valAx>
        <c:axId val="90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31.66</c:v>
                </c:pt>
                <c:pt idx="1">
                  <c:v>31.46</c:v>
                </c:pt>
                <c:pt idx="2">
                  <c:v>29.4</c:v>
                </c:pt>
                <c:pt idx="3">
                  <c:v>28.33</c:v>
                </c:pt>
                <c:pt idx="4">
                  <c:v>35.270000000000003</c:v>
                </c:pt>
              </c:numCache>
            </c:numRef>
          </c:val>
        </c:ser>
        <c:dLbls>
          <c:showLegendKey val="0"/>
          <c:showVal val="0"/>
          <c:showCatName val="0"/>
          <c:showSerName val="0"/>
          <c:showPercent val="0"/>
          <c:showBubbleSize val="0"/>
        </c:dLbls>
        <c:gapWidth val="150"/>
        <c:axId val="80139008"/>
        <c:axId val="801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39008"/>
        <c:axId val="80140928"/>
      </c:lineChart>
      <c:dateAx>
        <c:axId val="80139008"/>
        <c:scaling>
          <c:orientation val="minMax"/>
        </c:scaling>
        <c:delete val="1"/>
        <c:axPos val="b"/>
        <c:numFmt formatCode="ge" sourceLinked="1"/>
        <c:majorTickMark val="none"/>
        <c:minorTickMark val="none"/>
        <c:tickLblPos val="none"/>
        <c:crossAx val="80140928"/>
        <c:crosses val="autoZero"/>
        <c:auto val="1"/>
        <c:lblOffset val="100"/>
        <c:baseTimeUnit val="years"/>
      </c:dateAx>
      <c:valAx>
        <c:axId val="80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83680"/>
        <c:axId val="801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83680"/>
        <c:axId val="80185600"/>
      </c:lineChart>
      <c:dateAx>
        <c:axId val="80183680"/>
        <c:scaling>
          <c:orientation val="minMax"/>
        </c:scaling>
        <c:delete val="1"/>
        <c:axPos val="b"/>
        <c:numFmt formatCode="ge" sourceLinked="1"/>
        <c:majorTickMark val="none"/>
        <c:minorTickMark val="none"/>
        <c:tickLblPos val="none"/>
        <c:crossAx val="80185600"/>
        <c:crosses val="autoZero"/>
        <c:auto val="1"/>
        <c:lblOffset val="100"/>
        <c:baseTimeUnit val="years"/>
      </c:dateAx>
      <c:valAx>
        <c:axId val="80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83744"/>
        <c:axId val="90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83744"/>
        <c:axId val="90785664"/>
      </c:lineChart>
      <c:dateAx>
        <c:axId val="90783744"/>
        <c:scaling>
          <c:orientation val="minMax"/>
        </c:scaling>
        <c:delete val="1"/>
        <c:axPos val="b"/>
        <c:numFmt formatCode="ge" sourceLinked="1"/>
        <c:majorTickMark val="none"/>
        <c:minorTickMark val="none"/>
        <c:tickLblPos val="none"/>
        <c:crossAx val="90785664"/>
        <c:crosses val="autoZero"/>
        <c:auto val="1"/>
        <c:lblOffset val="100"/>
        <c:baseTimeUnit val="years"/>
      </c:dateAx>
      <c:valAx>
        <c:axId val="90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13952"/>
        <c:axId val="90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13952"/>
        <c:axId val="90815872"/>
      </c:lineChart>
      <c:dateAx>
        <c:axId val="90813952"/>
        <c:scaling>
          <c:orientation val="minMax"/>
        </c:scaling>
        <c:delete val="1"/>
        <c:axPos val="b"/>
        <c:numFmt formatCode="ge" sourceLinked="1"/>
        <c:majorTickMark val="none"/>
        <c:minorTickMark val="none"/>
        <c:tickLblPos val="none"/>
        <c:crossAx val="90815872"/>
        <c:crosses val="autoZero"/>
        <c:auto val="1"/>
        <c:lblOffset val="100"/>
        <c:baseTimeUnit val="years"/>
      </c:dateAx>
      <c:valAx>
        <c:axId val="90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35424"/>
        <c:axId val="90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35424"/>
        <c:axId val="90537344"/>
      </c:lineChart>
      <c:dateAx>
        <c:axId val="90535424"/>
        <c:scaling>
          <c:orientation val="minMax"/>
        </c:scaling>
        <c:delete val="1"/>
        <c:axPos val="b"/>
        <c:numFmt formatCode="ge" sourceLinked="1"/>
        <c:majorTickMark val="none"/>
        <c:minorTickMark val="none"/>
        <c:tickLblPos val="none"/>
        <c:crossAx val="90537344"/>
        <c:crosses val="autoZero"/>
        <c:auto val="1"/>
        <c:lblOffset val="100"/>
        <c:baseTimeUnit val="years"/>
      </c:dateAx>
      <c:valAx>
        <c:axId val="90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7187.07</c:v>
                </c:pt>
                <c:pt idx="1">
                  <c:v>7589.46</c:v>
                </c:pt>
                <c:pt idx="2">
                  <c:v>7617.78</c:v>
                </c:pt>
                <c:pt idx="3">
                  <c:v>7954.07</c:v>
                </c:pt>
                <c:pt idx="4">
                  <c:v>7977.07</c:v>
                </c:pt>
              </c:numCache>
            </c:numRef>
          </c:val>
        </c:ser>
        <c:dLbls>
          <c:showLegendKey val="0"/>
          <c:showVal val="0"/>
          <c:showCatName val="0"/>
          <c:showSerName val="0"/>
          <c:showPercent val="0"/>
          <c:showBubbleSize val="0"/>
        </c:dLbls>
        <c:gapWidth val="150"/>
        <c:axId val="90571904"/>
        <c:axId val="905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90571904"/>
        <c:axId val="90573824"/>
      </c:lineChart>
      <c:dateAx>
        <c:axId val="90571904"/>
        <c:scaling>
          <c:orientation val="minMax"/>
        </c:scaling>
        <c:delete val="1"/>
        <c:axPos val="b"/>
        <c:numFmt formatCode="ge" sourceLinked="1"/>
        <c:majorTickMark val="none"/>
        <c:minorTickMark val="none"/>
        <c:tickLblPos val="none"/>
        <c:crossAx val="90573824"/>
        <c:crosses val="autoZero"/>
        <c:auto val="1"/>
        <c:lblOffset val="100"/>
        <c:baseTimeUnit val="years"/>
      </c:dateAx>
      <c:valAx>
        <c:axId val="90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16.510000000000002</c:v>
                </c:pt>
                <c:pt idx="1">
                  <c:v>16.059999999999999</c:v>
                </c:pt>
                <c:pt idx="2">
                  <c:v>23.69</c:v>
                </c:pt>
                <c:pt idx="3">
                  <c:v>21.97</c:v>
                </c:pt>
                <c:pt idx="4">
                  <c:v>34.869999999999997</c:v>
                </c:pt>
              </c:numCache>
            </c:numRef>
          </c:val>
        </c:ser>
        <c:dLbls>
          <c:showLegendKey val="0"/>
          <c:showVal val="0"/>
          <c:showCatName val="0"/>
          <c:showSerName val="0"/>
          <c:showPercent val="0"/>
          <c:showBubbleSize val="0"/>
        </c:dLbls>
        <c:gapWidth val="150"/>
        <c:axId val="90604288"/>
        <c:axId val="90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90604288"/>
        <c:axId val="90606208"/>
      </c:lineChart>
      <c:dateAx>
        <c:axId val="90604288"/>
        <c:scaling>
          <c:orientation val="minMax"/>
        </c:scaling>
        <c:delete val="1"/>
        <c:axPos val="b"/>
        <c:numFmt formatCode="ge" sourceLinked="1"/>
        <c:majorTickMark val="none"/>
        <c:minorTickMark val="none"/>
        <c:tickLblPos val="none"/>
        <c:crossAx val="90606208"/>
        <c:crosses val="autoZero"/>
        <c:auto val="1"/>
        <c:lblOffset val="100"/>
        <c:baseTimeUnit val="years"/>
      </c:dateAx>
      <c:valAx>
        <c:axId val="90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1055.75</c:v>
                </c:pt>
                <c:pt idx="1">
                  <c:v>1100.33</c:v>
                </c:pt>
                <c:pt idx="2">
                  <c:v>753.18</c:v>
                </c:pt>
                <c:pt idx="3">
                  <c:v>828.21</c:v>
                </c:pt>
                <c:pt idx="4">
                  <c:v>522.99</c:v>
                </c:pt>
              </c:numCache>
            </c:numRef>
          </c:val>
        </c:ser>
        <c:dLbls>
          <c:showLegendKey val="0"/>
          <c:showVal val="0"/>
          <c:showCatName val="0"/>
          <c:showSerName val="0"/>
          <c:showPercent val="0"/>
          <c:showBubbleSize val="0"/>
        </c:dLbls>
        <c:gapWidth val="150"/>
        <c:axId val="90634112"/>
        <c:axId val="9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90634112"/>
        <c:axId val="90701824"/>
      </c:lineChart>
      <c:dateAx>
        <c:axId val="90634112"/>
        <c:scaling>
          <c:orientation val="minMax"/>
        </c:scaling>
        <c:delete val="1"/>
        <c:axPos val="b"/>
        <c:numFmt formatCode="ge" sourceLinked="1"/>
        <c:majorTickMark val="none"/>
        <c:minorTickMark val="none"/>
        <c:tickLblPos val="none"/>
        <c:crossAx val="90701824"/>
        <c:crosses val="autoZero"/>
        <c:auto val="1"/>
        <c:lblOffset val="100"/>
        <c:baseTimeUnit val="years"/>
      </c:dateAx>
      <c:valAx>
        <c:axId val="9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0.08</v>
      </c>
      <c r="Q10" s="63"/>
      <c r="R10" s="63"/>
      <c r="S10" s="63"/>
      <c r="T10" s="63"/>
      <c r="U10" s="63"/>
      <c r="V10" s="63"/>
      <c r="W10" s="63">
        <f>データ!P6</f>
        <v>94.46</v>
      </c>
      <c r="X10" s="63"/>
      <c r="Y10" s="63"/>
      <c r="Z10" s="63"/>
      <c r="AA10" s="63"/>
      <c r="AB10" s="63"/>
      <c r="AC10" s="63"/>
      <c r="AD10" s="64">
        <f>データ!Q6</f>
        <v>3348</v>
      </c>
      <c r="AE10" s="64"/>
      <c r="AF10" s="64"/>
      <c r="AG10" s="64"/>
      <c r="AH10" s="64"/>
      <c r="AI10" s="64"/>
      <c r="AJ10" s="64"/>
      <c r="AK10" s="2"/>
      <c r="AL10" s="64">
        <f>データ!U6</f>
        <v>43</v>
      </c>
      <c r="AM10" s="64"/>
      <c r="AN10" s="64"/>
      <c r="AO10" s="64"/>
      <c r="AP10" s="64"/>
      <c r="AQ10" s="64"/>
      <c r="AR10" s="64"/>
      <c r="AS10" s="64"/>
      <c r="AT10" s="63">
        <f>データ!V6</f>
        <v>0.1</v>
      </c>
      <c r="AU10" s="63"/>
      <c r="AV10" s="63"/>
      <c r="AW10" s="63"/>
      <c r="AX10" s="63"/>
      <c r="AY10" s="63"/>
      <c r="AZ10" s="63"/>
      <c r="BA10" s="63"/>
      <c r="BB10" s="63">
        <f>データ!W6</f>
        <v>430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17</v>
      </c>
      <c r="F6" s="31">
        <f t="shared" si="3"/>
        <v>9</v>
      </c>
      <c r="G6" s="31">
        <f t="shared" si="3"/>
        <v>0</v>
      </c>
      <c r="H6" s="31" t="str">
        <f t="shared" si="3"/>
        <v>石川県　七尾市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0.08</v>
      </c>
      <c r="P6" s="32">
        <f t="shared" si="3"/>
        <v>94.46</v>
      </c>
      <c r="Q6" s="32">
        <f t="shared" si="3"/>
        <v>3348</v>
      </c>
      <c r="R6" s="32">
        <f t="shared" si="3"/>
        <v>55382</v>
      </c>
      <c r="S6" s="32">
        <f t="shared" si="3"/>
        <v>318.32</v>
      </c>
      <c r="T6" s="32">
        <f t="shared" si="3"/>
        <v>173.98</v>
      </c>
      <c r="U6" s="32">
        <f t="shared" si="3"/>
        <v>43</v>
      </c>
      <c r="V6" s="32">
        <f t="shared" si="3"/>
        <v>0.1</v>
      </c>
      <c r="W6" s="32">
        <f t="shared" si="3"/>
        <v>430</v>
      </c>
      <c r="X6" s="33">
        <f>IF(X7="",NA(),X7)</f>
        <v>31.66</v>
      </c>
      <c r="Y6" s="33">
        <f t="shared" ref="Y6:AG6" si="4">IF(Y7="",NA(),Y7)</f>
        <v>31.46</v>
      </c>
      <c r="Z6" s="33">
        <f t="shared" si="4"/>
        <v>29.4</v>
      </c>
      <c r="AA6" s="33">
        <f t="shared" si="4"/>
        <v>28.33</v>
      </c>
      <c r="AB6" s="33">
        <f t="shared" si="4"/>
        <v>35.270000000000003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7187.07</v>
      </c>
      <c r="BF6" s="33">
        <f t="shared" ref="BF6:BN6" si="7">IF(BF7="",NA(),BF7)</f>
        <v>7589.46</v>
      </c>
      <c r="BG6" s="33">
        <f t="shared" si="7"/>
        <v>7617.78</v>
      </c>
      <c r="BH6" s="33">
        <f t="shared" si="7"/>
        <v>7954.07</v>
      </c>
      <c r="BI6" s="33">
        <f t="shared" si="7"/>
        <v>7977.07</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16.510000000000002</v>
      </c>
      <c r="BQ6" s="33">
        <f t="shared" ref="BQ6:BY6" si="8">IF(BQ7="",NA(),BQ7)</f>
        <v>16.059999999999999</v>
      </c>
      <c r="BR6" s="33">
        <f t="shared" si="8"/>
        <v>23.69</v>
      </c>
      <c r="BS6" s="33">
        <f t="shared" si="8"/>
        <v>21.97</v>
      </c>
      <c r="BT6" s="33">
        <f t="shared" si="8"/>
        <v>34.869999999999997</v>
      </c>
      <c r="BU6" s="33">
        <f t="shared" si="8"/>
        <v>26.99</v>
      </c>
      <c r="BV6" s="33">
        <f t="shared" si="8"/>
        <v>29.25</v>
      </c>
      <c r="BW6" s="33">
        <f t="shared" si="8"/>
        <v>31.04</v>
      </c>
      <c r="BX6" s="33">
        <f t="shared" si="8"/>
        <v>29.21</v>
      </c>
      <c r="BY6" s="33">
        <f t="shared" si="8"/>
        <v>26.47</v>
      </c>
      <c r="BZ6" s="32" t="str">
        <f>IF(BZ7="","",IF(BZ7="-","【-】","【"&amp;SUBSTITUTE(TEXT(BZ7,"#,##0.00"),"-","△")&amp;"】"))</f>
        <v>【30.63】</v>
      </c>
      <c r="CA6" s="33">
        <f>IF(CA7="",NA(),CA7)</f>
        <v>1055.75</v>
      </c>
      <c r="CB6" s="33">
        <f t="shared" ref="CB6:CJ6" si="9">IF(CB7="",NA(),CB7)</f>
        <v>1100.33</v>
      </c>
      <c r="CC6" s="33">
        <f t="shared" si="9"/>
        <v>753.18</v>
      </c>
      <c r="CD6" s="33">
        <f t="shared" si="9"/>
        <v>828.21</v>
      </c>
      <c r="CE6" s="33">
        <f t="shared" si="9"/>
        <v>522.99</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31.25</v>
      </c>
      <c r="CM6" s="33">
        <f t="shared" ref="CM6:CU6" si="10">IF(CM7="",NA(),CM7)</f>
        <v>34.380000000000003</v>
      </c>
      <c r="CN6" s="33">
        <f t="shared" si="10"/>
        <v>40.630000000000003</v>
      </c>
      <c r="CO6" s="33">
        <f t="shared" si="10"/>
        <v>40.630000000000003</v>
      </c>
      <c r="CP6" s="33">
        <f t="shared" si="10"/>
        <v>53.13</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172022</v>
      </c>
      <c r="D7" s="35">
        <v>47</v>
      </c>
      <c r="E7" s="35">
        <v>17</v>
      </c>
      <c r="F7" s="35">
        <v>9</v>
      </c>
      <c r="G7" s="35">
        <v>0</v>
      </c>
      <c r="H7" s="35" t="s">
        <v>96</v>
      </c>
      <c r="I7" s="35" t="s">
        <v>97</v>
      </c>
      <c r="J7" s="35" t="s">
        <v>98</v>
      </c>
      <c r="K7" s="35" t="s">
        <v>99</v>
      </c>
      <c r="L7" s="35" t="s">
        <v>100</v>
      </c>
      <c r="M7" s="36" t="s">
        <v>101</v>
      </c>
      <c r="N7" s="36" t="s">
        <v>102</v>
      </c>
      <c r="O7" s="36">
        <v>0.08</v>
      </c>
      <c r="P7" s="36">
        <v>94.46</v>
      </c>
      <c r="Q7" s="36">
        <v>3348</v>
      </c>
      <c r="R7" s="36">
        <v>55382</v>
      </c>
      <c r="S7" s="36">
        <v>318.32</v>
      </c>
      <c r="T7" s="36">
        <v>173.98</v>
      </c>
      <c r="U7" s="36">
        <v>43</v>
      </c>
      <c r="V7" s="36">
        <v>0.1</v>
      </c>
      <c r="W7" s="36">
        <v>430</v>
      </c>
      <c r="X7" s="36">
        <v>31.66</v>
      </c>
      <c r="Y7" s="36">
        <v>31.46</v>
      </c>
      <c r="Z7" s="36">
        <v>29.4</v>
      </c>
      <c r="AA7" s="36">
        <v>28.33</v>
      </c>
      <c r="AB7" s="36">
        <v>35.270000000000003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7187.07</v>
      </c>
      <c r="BF7" s="36">
        <v>7589.46</v>
      </c>
      <c r="BG7" s="36">
        <v>7617.78</v>
      </c>
      <c r="BH7" s="36">
        <v>7954.07</v>
      </c>
      <c r="BI7" s="36">
        <v>7977.07</v>
      </c>
      <c r="BJ7" s="36">
        <v>2988.96</v>
      </c>
      <c r="BK7" s="36">
        <v>3055.24</v>
      </c>
      <c r="BL7" s="36">
        <v>2574.4699999999998</v>
      </c>
      <c r="BM7" s="36">
        <v>2784</v>
      </c>
      <c r="BN7" s="36">
        <v>3188.44</v>
      </c>
      <c r="BO7" s="36">
        <v>2685.08</v>
      </c>
      <c r="BP7" s="36">
        <v>16.510000000000002</v>
      </c>
      <c r="BQ7" s="36">
        <v>16.059999999999999</v>
      </c>
      <c r="BR7" s="36">
        <v>23.69</v>
      </c>
      <c r="BS7" s="36">
        <v>21.97</v>
      </c>
      <c r="BT7" s="36">
        <v>34.869999999999997</v>
      </c>
      <c r="BU7" s="36">
        <v>26.99</v>
      </c>
      <c r="BV7" s="36">
        <v>29.25</v>
      </c>
      <c r="BW7" s="36">
        <v>31.04</v>
      </c>
      <c r="BX7" s="36">
        <v>29.21</v>
      </c>
      <c r="BY7" s="36">
        <v>26.47</v>
      </c>
      <c r="BZ7" s="36">
        <v>30.63</v>
      </c>
      <c r="CA7" s="36">
        <v>1055.75</v>
      </c>
      <c r="CB7" s="36">
        <v>1100.33</v>
      </c>
      <c r="CC7" s="36">
        <v>753.18</v>
      </c>
      <c r="CD7" s="36">
        <v>828.21</v>
      </c>
      <c r="CE7" s="36">
        <v>522.99</v>
      </c>
      <c r="CF7" s="36">
        <v>663.6</v>
      </c>
      <c r="CG7" s="36">
        <v>622.30999999999995</v>
      </c>
      <c r="CH7" s="36">
        <v>589.39</v>
      </c>
      <c r="CI7" s="36">
        <v>620.01</v>
      </c>
      <c r="CJ7" s="36">
        <v>688.46</v>
      </c>
      <c r="CK7" s="36">
        <v>600.63</v>
      </c>
      <c r="CL7" s="36">
        <v>31.25</v>
      </c>
      <c r="CM7" s="36">
        <v>34.380000000000003</v>
      </c>
      <c r="CN7" s="36">
        <v>40.630000000000003</v>
      </c>
      <c r="CO7" s="36">
        <v>40.630000000000003</v>
      </c>
      <c r="CP7" s="36">
        <v>53.13</v>
      </c>
      <c r="CQ7" s="36">
        <v>38.97</v>
      </c>
      <c r="CR7" s="36">
        <v>39.119999999999997</v>
      </c>
      <c r="CS7" s="36">
        <v>41.24</v>
      </c>
      <c r="CT7" s="36">
        <v>43.1</v>
      </c>
      <c r="CU7" s="36">
        <v>40.96</v>
      </c>
      <c r="CV7" s="36">
        <v>36.67</v>
      </c>
      <c r="CW7" s="36">
        <v>100</v>
      </c>
      <c r="CX7" s="36">
        <v>100</v>
      </c>
      <c r="CY7" s="36">
        <v>100</v>
      </c>
      <c r="CZ7" s="36">
        <v>100</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2017-02-08T03:20:22Z</dcterms:created>
  <dcterms:modified xsi:type="dcterms:W3CDTF">2017-02-13T04:20:04Z</dcterms:modified>
  <cp:category/>
</cp:coreProperties>
</file>