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<sst xmlns="http://schemas.openxmlformats.org/spreadsheetml/2006/main" count="221" uniqueCount="111">
  <si>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</si>
  <si>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</si>
  <si>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</si>
  <si>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</si>
  <si>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</si>
  <si>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</si>
  <si>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</si>
  <si>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</si>
  <si>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</si>
  <si>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</si>
  <si>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</si>
  <si>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</si>
  <si>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</si>
  <si>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</si>
  <si>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</si>
  <si>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</si>
  <si>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</si>
  <si>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</si>
  <si>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</si>
  <si>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</si>
  <si>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</si>
  <si>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</si>
  <si>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</si>
  <si>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</si>
  <si>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</si>
  <si>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</si>
  <si>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</si>
  <si>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</si>
  <si>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</si>
  <si>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</si>
  <si>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</si>
  <si>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</si>
  <si>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</si>
  <si>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</si>
  <si>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</si>
  <si>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</si>
  <si>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</si>
  <si>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</si>
  <si>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</si>
  <si>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</si>
  <si>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</si>
  <si>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</si>
  <si>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</si>
  <si>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</si>
  <si>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</si>
  <si>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</si>
  <si>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</si>
  <si>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</si>
  <si>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</si>
  <si>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</si>
  <si>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</si>
  <si>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</si>
  <si>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</si>
  <si>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</si>
  <si>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</si>
  <si>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</si>
  <si>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</si>
  <si>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</si>
  <si>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</si>
  <si>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</si>
  <si>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</si>
  <si>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</si>
  <si>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</si>
  <si>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</si>
  <si>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</si>
  <si>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</si>
  <si>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</si>
  <si>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</si>
  <si>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</si>
  <si>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</si>
  <si>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</si>
  <si>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</si>
  <si>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</si>
  <si>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</si>
  <si>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</si>
  <si>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</si>
  <si>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</si>
  <si>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</si>
  <si>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</si>
  <si>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</si>
  <si>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</si>
  <si>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</si>
  <si>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</si>
  <si>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</si>
  <si>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</si>
  <si>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</si>
  <si>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</si>
  <si>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</si>
  <si>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</si>
  <si>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</si>
  <si>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</si>
  <si>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</si>
  <si>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</si>
  <si>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</si>
  <si>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</si>
  <si>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</si>
  <si>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</si>
  <si>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</si>
  <si>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</si>
  <si>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</si>
  <si>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</si>
  <si>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</si>
  <si>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</si>
  <si>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</si>
  <si>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</si>
  <si>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</si>
  <si>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</si>
  <si>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</si>
  <si>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有収水量が減少し、使用料収入が減少していることや、地方債の元利償還金が平成３３年度をピークに増加していることから使用料収入等の収益に対する元利償還費の比率が高く、①収益的収支比率は、低い状況にある。
　④企業債残高対事業規模比率は、使用料収入に対し整備事業に要した地方債の残高が大きいことから類似団体と比較すると高い状況にある。
　⑤経費回収率が低く、⑥汚水処理原価が高いことについては、汚水処理にかかる資本費である地方債の元利償還費が使用料収入や有収水量と比較し大きいことが要因であり、今後、元利償還費の増加により数値の悪化が予想される。
　⑦施設利用率は、人口減少による有収水量の減少により、毎年低下しており、近年では、類似団体と比べ低い状況にある。
　⑧水洗化率は、新規接続等により増加しており、類似団体と同程度にある。</t>
    <rPh sb="237" eb="239">
      <t>ヒカク</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</si>
  <si>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3" eb="155">
      <t>ジッシ</t>
    </rPh>
    <phoneticPr fontId="4"/>
  </si>
  <si>
    <t>　人口減少等により使用料による収入の増加は見込み難いが、隣接する特定環境保全公共下水道事業や農業集落排水施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101" eb="103">
      <t>コウシン</t>
    </rPh>
    <rPh sb="103" eb="105">
      <t>ジギョウ</t>
    </rPh>
    <rPh sb="111" eb="112">
      <t>カン</t>
    </rPh>
    <rPh sb="112" eb="113">
      <t>キョ</t>
    </rPh>
    <rPh sb="114" eb="116">
      <t>ケイカク</t>
    </rPh>
    <rPh sb="116" eb="117">
      <t>テキ</t>
    </rPh>
    <rPh sb="118" eb="120">
      <t>テンケン</t>
    </rPh>
    <rPh sb="121" eb="123">
      <t>シサン</t>
    </rPh>
    <rPh sb="123" eb="125">
      <t>ジョウホウ</t>
    </rPh>
    <rPh sb="128" eb="130">
      <t>シセツ</t>
    </rPh>
    <rPh sb="131" eb="133">
      <t>コウシン</t>
    </rPh>
    <rPh sb="133" eb="135">
      <t>ジュヨウ</t>
    </rPh>
    <rPh sb="136" eb="138">
      <t>ハアク</t>
    </rPh>
    <rPh sb="139" eb="140">
      <t>ツト</t>
    </rPh>
    <rPh sb="142" eb="144">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</si>
</sst>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20288"/>
        <c:axId val="96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6220288"/>
        <c:axId val="96222208"/>
      </c:lineChart>
      <c:dateAx>
        <c:axId val="96220288"/>
        <c:scaling>
          <c:orientation val="minMax"/>
        </c:scaling>
        <c:delete val="1"/>
        <c:axPos val="b"/>
        <c:numFmt formatCode="ge" sourceLinked="1"/>
        <c:majorTickMark val="none"/>
        <c:minorTickMark val="none"/>
        <c:tickLblPos val="none"/>
        <c:crossAx val="96222208"/>
        <c:crosses val="autoZero"/>
        <c:auto val="1"/>
        <c:lblOffset val="100"/>
        <c:baseTimeUnit val="years"/>
      </c:dateAx>
      <c:valAx>
        <c:axId val="96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0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57.13</c:v>
                </c:pt>
                <c:pt idx="1">
                  <c:v>55.93</c:v>
                </c:pt>
                <c:pt idx="2">
                  <c:v>52.66</c:v>
                </c:pt>
                <c:pt idx="3">
                  <c:v>52.02</c:v>
                </c:pt>
                <c:pt idx="4">
                  <c:v>50.36</c:v>
                </c:pt>
              </c:numCache>
            </c:numRef>
          </c:val>
        </c:ser>
        <c:dLbls>
          <c:showLegendKey val="0"/>
          <c:showVal val="0"/>
          <c:showCatName val="0"/>
          <c:showSerName val="0"/>
          <c:showPercent val="0"/>
          <c:showBubbleSize val="0"/>
        </c:dLbls>
        <c:gapWidth val="150"/>
        <c:axId val="98080640"/>
        <c:axId val="980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8080640"/>
        <c:axId val="98095104"/>
      </c:lineChart>
      <c:dateAx>
        <c:axId val="98080640"/>
        <c:scaling>
          <c:orientation val="minMax"/>
        </c:scaling>
        <c:delete val="1"/>
        <c:axPos val="b"/>
        <c:numFmt formatCode="ge" sourceLinked="1"/>
        <c:majorTickMark val="none"/>
        <c:minorTickMark val="none"/>
        <c:tickLblPos val="none"/>
        <c:crossAx val="98095104"/>
        <c:crosses val="autoZero"/>
        <c:auto val="1"/>
        <c:lblOffset val="100"/>
        <c:baseTimeUnit val="years"/>
      </c:dateAx>
      <c:valAx>
        <c:axId val="98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81.41</c:v>
                </c:pt>
                <c:pt idx="1">
                  <c:v>82.15</c:v>
                </c:pt>
                <c:pt idx="2">
                  <c:v>82.96</c:v>
                </c:pt>
                <c:pt idx="3">
                  <c:v>83.91</c:v>
                </c:pt>
                <c:pt idx="4">
                  <c:v>84.75</c:v>
                </c:pt>
              </c:numCache>
            </c:numRef>
          </c:val>
        </c:ser>
        <c:dLbls>
          <c:showLegendKey val="0"/>
          <c:showVal val="0"/>
          <c:showCatName val="0"/>
          <c:showSerName val="0"/>
          <c:showPercent val="0"/>
          <c:showBubbleSize val="0"/>
        </c:dLbls>
        <c:gapWidth val="150"/>
        <c:axId val="98194560"/>
        <c:axId val="981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8194560"/>
        <c:axId val="98196480"/>
      </c:lineChart>
      <c:dateAx>
        <c:axId val="98194560"/>
        <c:scaling>
          <c:orientation val="minMax"/>
        </c:scaling>
        <c:delete val="1"/>
        <c:axPos val="b"/>
        <c:numFmt formatCode="ge" sourceLinked="1"/>
        <c:majorTickMark val="none"/>
        <c:minorTickMark val="none"/>
        <c:tickLblPos val="none"/>
        <c:crossAx val="98196480"/>
        <c:crosses val="autoZero"/>
        <c:auto val="1"/>
        <c:lblOffset val="100"/>
        <c:baseTimeUnit val="years"/>
      </c:dateAx>
      <c:valAx>
        <c:axId val="98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42.63</c:v>
                </c:pt>
                <c:pt idx="1">
                  <c:v>40.58</c:v>
                </c:pt>
                <c:pt idx="2">
                  <c:v>37.840000000000003</c:v>
                </c:pt>
                <c:pt idx="3">
                  <c:v>35.6</c:v>
                </c:pt>
                <c:pt idx="4">
                  <c:v>34.33</c:v>
                </c:pt>
              </c:numCache>
            </c:numRef>
          </c:val>
        </c:ser>
        <c:dLbls>
          <c:showLegendKey val="0"/>
          <c:showVal val="0"/>
          <c:showCatName val="0"/>
          <c:showSerName val="0"/>
          <c:showPercent val="0"/>
          <c:showBubbleSize val="0"/>
        </c:dLbls>
        <c:gapWidth val="150"/>
        <c:axId val="96260864"/>
        <c:axId val="96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0864"/>
        <c:axId val="96262784"/>
      </c:lineChart>
      <c:dateAx>
        <c:axId val="96260864"/>
        <c:scaling>
          <c:orientation val="minMax"/>
        </c:scaling>
        <c:delete val="1"/>
        <c:axPos val="b"/>
        <c:numFmt formatCode="ge" sourceLinked="1"/>
        <c:majorTickMark val="none"/>
        <c:minorTickMark val="none"/>
        <c:tickLblPos val="none"/>
        <c:crossAx val="96262784"/>
        <c:crosses val="autoZero"/>
        <c:auto val="1"/>
        <c:lblOffset val="100"/>
        <c:baseTimeUnit val="years"/>
      </c:dateAx>
      <c:valAx>
        <c:axId val="962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3232"/>
        <c:axId val="977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3232"/>
        <c:axId val="97745152"/>
      </c:lineChart>
      <c:dateAx>
        <c:axId val="97743232"/>
        <c:scaling>
          <c:orientation val="minMax"/>
        </c:scaling>
        <c:delete val="1"/>
        <c:axPos val="b"/>
        <c:numFmt formatCode="ge" sourceLinked="1"/>
        <c:majorTickMark val="none"/>
        <c:minorTickMark val="none"/>
        <c:tickLblPos val="none"/>
        <c:crossAx val="97745152"/>
        <c:crosses val="autoZero"/>
        <c:auto val="1"/>
        <c:lblOffset val="100"/>
        <c:baseTimeUnit val="years"/>
      </c:dateAx>
      <c:valAx>
        <c:axId val="97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21216"/>
        <c:axId val="98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21216"/>
        <c:axId val="98123136"/>
      </c:lineChart>
      <c:dateAx>
        <c:axId val="98121216"/>
        <c:scaling>
          <c:orientation val="minMax"/>
        </c:scaling>
        <c:delete val="1"/>
        <c:axPos val="b"/>
        <c:numFmt formatCode="ge" sourceLinked="1"/>
        <c:majorTickMark val="none"/>
        <c:minorTickMark val="none"/>
        <c:tickLblPos val="none"/>
        <c:crossAx val="98123136"/>
        <c:crosses val="autoZero"/>
        <c:auto val="1"/>
        <c:lblOffset val="100"/>
        <c:baseTimeUnit val="years"/>
      </c:dateAx>
      <c:valAx>
        <c:axId val="98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54368"/>
        <c:axId val="98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54368"/>
        <c:axId val="98160640"/>
      </c:lineChart>
      <c:dateAx>
        <c:axId val="98154368"/>
        <c:scaling>
          <c:orientation val="minMax"/>
        </c:scaling>
        <c:delete val="1"/>
        <c:axPos val="b"/>
        <c:numFmt formatCode="ge" sourceLinked="1"/>
        <c:majorTickMark val="none"/>
        <c:minorTickMark val="none"/>
        <c:tickLblPos val="none"/>
        <c:crossAx val="98160640"/>
        <c:crosses val="autoZero"/>
        <c:auto val="1"/>
        <c:lblOffset val="100"/>
        <c:baseTimeUnit val="years"/>
      </c:dateAx>
      <c:valAx>
        <c:axId val="981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75456"/>
        <c:axId val="978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75456"/>
        <c:axId val="97877376"/>
      </c:lineChart>
      <c:dateAx>
        <c:axId val="97875456"/>
        <c:scaling>
          <c:orientation val="minMax"/>
        </c:scaling>
        <c:delete val="1"/>
        <c:axPos val="b"/>
        <c:numFmt formatCode="ge" sourceLinked="1"/>
        <c:majorTickMark val="none"/>
        <c:minorTickMark val="none"/>
        <c:tickLblPos val="none"/>
        <c:crossAx val="97877376"/>
        <c:crosses val="autoZero"/>
        <c:auto val="1"/>
        <c:lblOffset val="100"/>
        <c:baseTimeUnit val="years"/>
      </c:dateAx>
      <c:valAx>
        <c:axId val="978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5632.65</c:v>
                </c:pt>
                <c:pt idx="1">
                  <c:v>6021.29</c:v>
                </c:pt>
                <c:pt idx="2">
                  <c:v>5737.56</c:v>
                </c:pt>
                <c:pt idx="3">
                  <c:v>5848.86</c:v>
                </c:pt>
                <c:pt idx="4">
                  <c:v>5912.96</c:v>
                </c:pt>
              </c:numCache>
            </c:numRef>
          </c:val>
        </c:ser>
        <c:dLbls>
          <c:showLegendKey val="0"/>
          <c:showVal val="0"/>
          <c:showCatName val="0"/>
          <c:showSerName val="0"/>
          <c:showPercent val="0"/>
          <c:showBubbleSize val="0"/>
        </c:dLbls>
        <c:gapWidth val="150"/>
        <c:axId val="97911936"/>
        <c:axId val="979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911936"/>
        <c:axId val="97913856"/>
      </c:lineChart>
      <c:dateAx>
        <c:axId val="97911936"/>
        <c:scaling>
          <c:orientation val="minMax"/>
        </c:scaling>
        <c:delete val="1"/>
        <c:axPos val="b"/>
        <c:numFmt formatCode="ge" sourceLinked="1"/>
        <c:majorTickMark val="none"/>
        <c:minorTickMark val="none"/>
        <c:tickLblPos val="none"/>
        <c:crossAx val="97913856"/>
        <c:crosses val="autoZero"/>
        <c:auto val="1"/>
        <c:lblOffset val="100"/>
        <c:baseTimeUnit val="years"/>
      </c:dateAx>
      <c:valAx>
        <c:axId val="979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21.52</c:v>
                </c:pt>
                <c:pt idx="1">
                  <c:v>20.6</c:v>
                </c:pt>
                <c:pt idx="2">
                  <c:v>29.61</c:v>
                </c:pt>
                <c:pt idx="3">
                  <c:v>28.28</c:v>
                </c:pt>
                <c:pt idx="4">
                  <c:v>27.51</c:v>
                </c:pt>
              </c:numCache>
            </c:numRef>
          </c:val>
        </c:ser>
        <c:dLbls>
          <c:showLegendKey val="0"/>
          <c:showVal val="0"/>
          <c:showCatName val="0"/>
          <c:showSerName val="0"/>
          <c:showPercent val="0"/>
          <c:showBubbleSize val="0"/>
        </c:dLbls>
        <c:gapWidth val="150"/>
        <c:axId val="97944320"/>
        <c:axId val="97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944320"/>
        <c:axId val="97946240"/>
      </c:lineChart>
      <c:dateAx>
        <c:axId val="97944320"/>
        <c:scaling>
          <c:orientation val="minMax"/>
        </c:scaling>
        <c:delete val="1"/>
        <c:axPos val="b"/>
        <c:numFmt formatCode="ge" sourceLinked="1"/>
        <c:majorTickMark val="none"/>
        <c:minorTickMark val="none"/>
        <c:tickLblPos val="none"/>
        <c:crossAx val="97946240"/>
        <c:crosses val="autoZero"/>
        <c:auto val="1"/>
        <c:lblOffset val="100"/>
        <c:baseTimeUnit val="years"/>
      </c:dateAx>
      <c:valAx>
        <c:axId val="97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761.94</c:v>
                </c:pt>
                <c:pt idx="1">
                  <c:v>795.12</c:v>
                </c:pt>
                <c:pt idx="2">
                  <c:v>557.49</c:v>
                </c:pt>
                <c:pt idx="3">
                  <c:v>600.34</c:v>
                </c:pt>
                <c:pt idx="4">
                  <c:v>617.69000000000005</c:v>
                </c:pt>
              </c:numCache>
            </c:numRef>
          </c:val>
        </c:ser>
        <c:dLbls>
          <c:showLegendKey val="0"/>
          <c:showVal val="0"/>
          <c:showCatName val="0"/>
          <c:showSerName val="0"/>
          <c:showPercent val="0"/>
          <c:showBubbleSize val="0"/>
        </c:dLbls>
        <c:gapWidth val="150"/>
        <c:axId val="97974528"/>
        <c:axId val="980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7974528"/>
        <c:axId val="98042240"/>
      </c:lineChart>
      <c:dateAx>
        <c:axId val="97974528"/>
        <c:scaling>
          <c:orientation val="minMax"/>
        </c:scaling>
        <c:delete val="1"/>
        <c:axPos val="b"/>
        <c:numFmt formatCode="ge" sourceLinked="1"/>
        <c:majorTickMark val="none"/>
        <c:minorTickMark val="none"/>
        <c:tickLblPos val="none"/>
        <c:crossAx val="98042240"/>
        <c:crosses val="autoZero"/>
        <c:auto val="1"/>
        <c:lblOffset val="100"/>
        <c:baseTimeUnit val="years"/>
      </c:dateAx>
      <c:valAx>
        <c:axId val="980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16.420000000000002</v>
      </c>
      <c r="Q10" s="63"/>
      <c r="R10" s="63"/>
      <c r="S10" s="63"/>
      <c r="T10" s="63"/>
      <c r="U10" s="63"/>
      <c r="V10" s="63"/>
      <c r="W10" s="63">
        <f>データ!P6</f>
        <v>84.46</v>
      </c>
      <c r="X10" s="63"/>
      <c r="Y10" s="63"/>
      <c r="Z10" s="63"/>
      <c r="AA10" s="63"/>
      <c r="AB10" s="63"/>
      <c r="AC10" s="63"/>
      <c r="AD10" s="64">
        <f>データ!Q6</f>
        <v>3348</v>
      </c>
      <c r="AE10" s="64"/>
      <c r="AF10" s="64"/>
      <c r="AG10" s="64"/>
      <c r="AH10" s="64"/>
      <c r="AI10" s="64"/>
      <c r="AJ10" s="64"/>
      <c r="AK10" s="2"/>
      <c r="AL10" s="64">
        <f>データ!U6</f>
        <v>9030</v>
      </c>
      <c r="AM10" s="64"/>
      <c r="AN10" s="64"/>
      <c r="AO10" s="64"/>
      <c r="AP10" s="64"/>
      <c r="AQ10" s="64"/>
      <c r="AR10" s="64"/>
      <c r="AS10" s="64"/>
      <c r="AT10" s="63">
        <f>データ!V6</f>
        <v>7.61</v>
      </c>
      <c r="AU10" s="63"/>
      <c r="AV10" s="63"/>
      <c r="AW10" s="63"/>
      <c r="AX10" s="63"/>
      <c r="AY10" s="63"/>
      <c r="AZ10" s="63"/>
      <c r="BA10" s="63"/>
      <c r="BB10" s="63">
        <f>データ!W6</f>
        <v>1186.5999999999999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17</v>
      </c>
      <c r="F6" s="31">
        <f t="shared" si="3"/>
        <v>5</v>
      </c>
      <c r="G6" s="31">
        <f t="shared" si="3"/>
        <v>0</v>
      </c>
      <c r="H6" s="31" t="str">
        <f t="shared" si="3"/>
        <v>石川県　七尾市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16.420000000000002</v>
      </c>
      <c r="P6" s="32">
        <f t="shared" si="3"/>
        <v>84.46</v>
      </c>
      <c r="Q6" s="32">
        <f t="shared" si="3"/>
        <v>3348</v>
      </c>
      <c r="R6" s="32">
        <f t="shared" si="3"/>
        <v>55382</v>
      </c>
      <c r="S6" s="32">
        <f t="shared" si="3"/>
        <v>318.32</v>
      </c>
      <c r="T6" s="32">
        <f t="shared" si="3"/>
        <v>173.98</v>
      </c>
      <c r="U6" s="32">
        <f t="shared" si="3"/>
        <v>9030</v>
      </c>
      <c r="V6" s="32">
        <f t="shared" si="3"/>
        <v>7.61</v>
      </c>
      <c r="W6" s="32">
        <f t="shared" si="3"/>
        <v>1186.5999999999999</v>
      </c>
      <c r="X6" s="33">
        <f>IF(X7="",NA(),X7)</f>
        <v>42.63</v>
      </c>
      <c r="Y6" s="33">
        <f t="shared" ref="Y6:AG6" si="4">IF(Y7="",NA(),Y7)</f>
        <v>40.58</v>
      </c>
      <c r="Z6" s="33">
        <f t="shared" si="4"/>
        <v>37.840000000000003</v>
      </c>
      <c r="AA6" s="33">
        <f t="shared" si="4"/>
        <v>35.6</v>
      </c>
      <c r="AB6" s="33">
        <f t="shared" si="4"/>
        <v>34.33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5632.65</v>
      </c>
      <c r="BF6" s="33">
        <f t="shared" ref="BF6:BN6" si="7">IF(BF7="",NA(),BF7)</f>
        <v>6021.29</v>
      </c>
      <c r="BG6" s="33">
        <f t="shared" si="7"/>
        <v>5737.56</v>
      </c>
      <c r="BH6" s="33">
        <f t="shared" si="7"/>
        <v>5848.86</v>
      </c>
      <c r="BI6" s="33">
        <f t="shared" si="7"/>
        <v>5912.96</v>
      </c>
      <c r="BJ6" s="33">
        <f t="shared" si="7"/>
        <v>1239.2</v>
      </c>
      <c r="BK6" s="33">
        <f t="shared" si="7"/>
        <v>1197.82</v>
      </c>
      <c r="BL6" s="33">
        <f t="shared" si="7"/>
        <v>1126.77</v>
      </c>
      <c r="BM6" s="33">
        <f t="shared" si="7"/>
        <v>1044.8</v>
      </c>
      <c r="BN6" s="33">
        <f t="shared" si="7"/>
        <v>1081.8</v>
      </c>
      <c r="BO6" s="32" t="str">
        <f>IF(BO7="","",IF(BO7="-","【-】","【"&amp;SUBSTITUTE(TEXT(BO7,"#,##0.00"),"-","△")&amp;"】"))</f>
        <v>【1,015.77】</v>
      </c>
      <c r="BP6" s="33">
        <f>IF(BP7="",NA(),BP7)</f>
        <v>21.52</v>
      </c>
      <c r="BQ6" s="33">
        <f t="shared" ref="BQ6:BY6" si="8">IF(BQ7="",NA(),BQ7)</f>
        <v>20.6</v>
      </c>
      <c r="BR6" s="33">
        <f t="shared" si="8"/>
        <v>29.61</v>
      </c>
      <c r="BS6" s="33">
        <f t="shared" si="8"/>
        <v>28.28</v>
      </c>
      <c r="BT6" s="33">
        <f t="shared" si="8"/>
        <v>27.51</v>
      </c>
      <c r="BU6" s="33">
        <f t="shared" si="8"/>
        <v>51.56</v>
      </c>
      <c r="BV6" s="33">
        <f t="shared" si="8"/>
        <v>51.03</v>
      </c>
      <c r="BW6" s="33">
        <f t="shared" si="8"/>
        <v>50.9</v>
      </c>
      <c r="BX6" s="33">
        <f t="shared" si="8"/>
        <v>50.82</v>
      </c>
      <c r="BY6" s="33">
        <f t="shared" si="8"/>
        <v>52.19</v>
      </c>
      <c r="BZ6" s="32" t="str">
        <f>IF(BZ7="","",IF(BZ7="-","【-】","【"&amp;SUBSTITUTE(TEXT(BZ7,"#,##0.00"),"-","△")&amp;"】"))</f>
        <v>【52.78】</v>
      </c>
      <c r="CA6" s="33">
        <f>IF(CA7="",NA(),CA7)</f>
        <v>761.94</v>
      </c>
      <c r="CB6" s="33">
        <f t="shared" ref="CB6:CJ6" si="9">IF(CB7="",NA(),CB7)</f>
        <v>795.12</v>
      </c>
      <c r="CC6" s="33">
        <f t="shared" si="9"/>
        <v>557.49</v>
      </c>
      <c r="CD6" s="33">
        <f t="shared" si="9"/>
        <v>600.34</v>
      </c>
      <c r="CE6" s="33">
        <f t="shared" si="9"/>
        <v>617.69000000000005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57.13</v>
      </c>
      <c r="CM6" s="33">
        <f t="shared" ref="CM6:CU6" si="10">IF(CM7="",NA(),CM7)</f>
        <v>55.93</v>
      </c>
      <c r="CN6" s="33">
        <f t="shared" si="10"/>
        <v>52.66</v>
      </c>
      <c r="CO6" s="33">
        <f t="shared" si="10"/>
        <v>52.02</v>
      </c>
      <c r="CP6" s="33">
        <f t="shared" si="10"/>
        <v>50.36</v>
      </c>
      <c r="CQ6" s="33">
        <f t="shared" si="10"/>
        <v>55.2</v>
      </c>
      <c r="CR6" s="33">
        <f t="shared" si="10"/>
        <v>54.74</v>
      </c>
      <c r="CS6" s="33">
        <f t="shared" si="10"/>
        <v>53.78</v>
      </c>
      <c r="CT6" s="33">
        <f t="shared" si="10"/>
        <v>53.24</v>
      </c>
      <c r="CU6" s="33">
        <f t="shared" si="10"/>
        <v>52.31</v>
      </c>
      <c r="CV6" s="32" t="str">
        <f>IF(CV7="","",IF(CV7="-","【-】","【"&amp;SUBSTITUTE(TEXT(CV7,"#,##0.00"),"-","△")&amp;"】"))</f>
        <v>【52.74】</v>
      </c>
      <c r="CW6" s="33">
        <f>IF(CW7="",NA(),CW7)</f>
        <v>81.41</v>
      </c>
      <c r="CX6" s="33">
        <f t="shared" ref="CX6:DF6" si="11">IF(CX7="",NA(),CX7)</f>
        <v>82.15</v>
      </c>
      <c r="CY6" s="33">
        <f t="shared" si="11"/>
        <v>82.96</v>
      </c>
      <c r="CZ6" s="33">
        <f t="shared" si="11"/>
        <v>83.91</v>
      </c>
      <c r="DA6" s="33">
        <f t="shared" si="11"/>
        <v>84.75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172022</v>
      </c>
      <c r="D7" s="35">
        <v>47</v>
      </c>
      <c r="E7" s="35">
        <v>17</v>
      </c>
      <c r="F7" s="35">
        <v>5</v>
      </c>
      <c r="G7" s="35">
        <v>0</v>
      </c>
      <c r="H7" s="35" t="s">
        <v>96</v>
      </c>
      <c r="I7" s="35" t="s">
        <v>97</v>
      </c>
      <c r="J7" s="35" t="s">
        <v>98</v>
      </c>
      <c r="K7" s="35" t="s">
        <v>99</v>
      </c>
      <c r="L7" s="35" t="s">
        <v>100</v>
      </c>
      <c r="M7" s="36" t="s">
        <v>101</v>
      </c>
      <c r="N7" s="36" t="s">
        <v>102</v>
      </c>
      <c r="O7" s="36">
        <v>16.420000000000002</v>
      </c>
      <c r="P7" s="36">
        <v>84.46</v>
      </c>
      <c r="Q7" s="36">
        <v>3348</v>
      </c>
      <c r="R7" s="36">
        <v>55382</v>
      </c>
      <c r="S7" s="36">
        <v>318.32</v>
      </c>
      <c r="T7" s="36">
        <v>173.98</v>
      </c>
      <c r="U7" s="36">
        <v>9030</v>
      </c>
      <c r="V7" s="36">
        <v>7.61</v>
      </c>
      <c r="W7" s="36">
        <v>1186.5999999999999</v>
      </c>
      <c r="X7" s="36">
        <v>42.63</v>
      </c>
      <c r="Y7" s="36">
        <v>40.58</v>
      </c>
      <c r="Z7" s="36">
        <v>37.840000000000003</v>
      </c>
      <c r="AA7" s="36">
        <v>35.6</v>
      </c>
      <c r="AB7" s="36">
        <v>34.33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5632.65</v>
      </c>
      <c r="BF7" s="36">
        <v>6021.29</v>
      </c>
      <c r="BG7" s="36">
        <v>5737.56</v>
      </c>
      <c r="BH7" s="36">
        <v>5848.86</v>
      </c>
      <c r="BI7" s="36">
        <v>5912.96</v>
      </c>
      <c r="BJ7" s="36">
        <v>1239.2</v>
      </c>
      <c r="BK7" s="36">
        <v>1197.82</v>
      </c>
      <c r="BL7" s="36">
        <v>1126.77</v>
      </c>
      <c r="BM7" s="36">
        <v>1044.8</v>
      </c>
      <c r="BN7" s="36">
        <v>1081.8</v>
      </c>
      <c r="BO7" s="36">
        <v>1015.77</v>
      </c>
      <c r="BP7" s="36">
        <v>21.52</v>
      </c>
      <c r="BQ7" s="36">
        <v>20.6</v>
      </c>
      <c r="BR7" s="36">
        <v>29.61</v>
      </c>
      <c r="BS7" s="36">
        <v>28.28</v>
      </c>
      <c r="BT7" s="36">
        <v>27.51</v>
      </c>
      <c r="BU7" s="36">
        <v>51.56</v>
      </c>
      <c r="BV7" s="36">
        <v>51.03</v>
      </c>
      <c r="BW7" s="36">
        <v>50.9</v>
      </c>
      <c r="BX7" s="36">
        <v>50.82</v>
      </c>
      <c r="BY7" s="36">
        <v>52.19</v>
      </c>
      <c r="BZ7" s="36">
        <v>52.78</v>
      </c>
      <c r="CA7" s="36">
        <v>761.94</v>
      </c>
      <c r="CB7" s="36">
        <v>795.12</v>
      </c>
      <c r="CC7" s="36">
        <v>557.49</v>
      </c>
      <c r="CD7" s="36">
        <v>600.34</v>
      </c>
      <c r="CE7" s="36">
        <v>617.69000000000005</v>
      </c>
      <c r="CF7" s="36">
        <v>283.26</v>
      </c>
      <c r="CG7" s="36">
        <v>289.60000000000002</v>
      </c>
      <c r="CH7" s="36">
        <v>293.27</v>
      </c>
      <c r="CI7" s="36">
        <v>300.52</v>
      </c>
      <c r="CJ7" s="36">
        <v>296.14</v>
      </c>
      <c r="CK7" s="36">
        <v>289.81</v>
      </c>
      <c r="CL7" s="36">
        <v>57.13</v>
      </c>
      <c r="CM7" s="36">
        <v>55.93</v>
      </c>
      <c r="CN7" s="36">
        <v>52.66</v>
      </c>
      <c r="CO7" s="36">
        <v>52.02</v>
      </c>
      <c r="CP7" s="36">
        <v>50.36</v>
      </c>
      <c r="CQ7" s="36">
        <v>55.2</v>
      </c>
      <c r="CR7" s="36">
        <v>54.74</v>
      </c>
      <c r="CS7" s="36">
        <v>53.78</v>
      </c>
      <c r="CT7" s="36">
        <v>53.24</v>
      </c>
      <c r="CU7" s="36">
        <v>52.31</v>
      </c>
      <c r="CV7" s="36">
        <v>52.74</v>
      </c>
      <c r="CW7" s="36">
        <v>81.41</v>
      </c>
      <c r="CX7" s="36">
        <v>82.15</v>
      </c>
      <c r="CY7" s="36">
        <v>82.96</v>
      </c>
      <c r="CZ7" s="36">
        <v>83.91</v>
      </c>
      <c r="DA7" s="36">
        <v>84.75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2017-02-08T03:10:12Z</dcterms:created>
  <dcterms:modified xsi:type="dcterms:W3CDTF">2017-02-13T04:18:31Z</dcterms:modified>
  <cp:category/>
</cp:coreProperties>
</file>