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<sst xmlns="http://schemas.openxmlformats.org/spreadsheetml/2006/main" count="221" uniqueCount="111">
  <si>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</si>
  <si>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</si>
  <si>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</si>
  <si>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</si>
  <si>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</si>
  <si>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</si>
  <si>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</si>
  <si>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</si>
  <si>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</si>
  <si>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</si>
  <si>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</si>
  <si>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</si>
  <si>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</si>
  <si>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</si>
  <si>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</si>
  <si>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</si>
  <si>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</si>
  <si>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</si>
  <si>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</si>
  <si>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</si>
  <si>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</si>
  <si>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</si>
  <si>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</si>
  <si>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</si>
  <si>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</si>
  <si>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</si>
  <si>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</si>
  <si>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</si>
  <si>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</si>
  <si>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</si>
  <si>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</si>
  <si>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</si>
  <si>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</si>
  <si>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</si>
  <si>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</si>
  <si>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</si>
  <si>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</si>
  <si>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</si>
  <si>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</si>
  <si>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</si>
  <si>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</si>
  <si>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</si>
  <si>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</si>
  <si>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</si>
  <si>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</si>
  <si>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</si>
  <si>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</si>
  <si>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</si>
  <si>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</si>
  <si>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</si>
  <si>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</si>
  <si>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</si>
  <si>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</si>
  <si>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</si>
  <si>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</si>
  <si>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</si>
  <si>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</si>
  <si>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</si>
  <si>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</si>
  <si>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</si>
  <si>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</si>
  <si>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</si>
  <si>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</si>
  <si>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</si>
  <si>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</si>
  <si>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</si>
  <si>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</si>
  <si>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</si>
  <si>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</si>
  <si>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</si>
  <si>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</si>
  <si>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</si>
  <si>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</si>
  <si>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</si>
  <si>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</si>
  <si>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</si>
  <si>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</si>
  <si>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</si>
  <si>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</si>
  <si>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</si>
  <si>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</si>
  <si>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</si>
  <si>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</si>
  <si>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</si>
  <si>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</si>
  <si>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</si>
  <si>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</si>
  <si>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</si>
  <si>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</si>
  <si>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</si>
  <si>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</si>
  <si>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</si>
  <si>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</si>
  <si>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</si>
  <si>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</si>
  <si>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</si>
  <si>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中能登町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</si>
  <si>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</si>
  <si>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</si>
  <si>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</si>
  <si>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</si>
  <si>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</si>
  <si>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</si>
  <si>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</si>
  <si>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</si>
  <si>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</si>
  <si>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</si>
  <si>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</si>
  <si>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処理区の統合により他事業から処理区の編入があったために料金収入は増加した。また支払利息も減少してきている。しかし、地方債償還金は毎年増大しており、料金収入等では賄えず、収益的収支比率が下がっていく状況となっている。
④企業債残高対事業規模比率
　合併前に下水道整備事業は各町でほぼ完了させている。合併前の各町の範囲ですべて処理できるように計画し、建設された処理場の建設費用、広い区域の管渠を整備したことにより工事費が大きくなり、地方債額も大きくなった。これにより地方債残高が類似団体平均値に比べ大きくなっていると考えられる。
⑤経費回収率
　処理施設の維持管理委託を総務課による一括契約や、長期契約で行い、維持管理費の削減に努めているが、供用開始して25年程稼働している処理場機械が経年により故障することが多くなり、高額な施設修繕料が毎年発生している。また地方債償還額も年々大きくなっており、経費回収率は横ばいとなっている。
⑥汚水処理原価
　区域整備はほぼ終了しており、供用開始から10年以上経過している区域がほとんどとなっている。水洗化率も80％以上となってから横ばいとなっており、有収水量も大きな増加とはならない状況となっている。処理施設の維持管理費の削減に努めているが、長期間稼働している処理場機械が故障することが多くなり、高額な施設修繕料が毎年発生していることや、地方債償還額も年々大きくなっていることから汚水処理原価が類似団体より大きくなっていると考えられる。
⑧水洗化率
　処理区域整備はほぼ終了し、供用開始から10年以上経過している区域がほとんどとなっている。下水道接続についても横ばいに近くなっており、ここからの大きな水洗化率の伸びは見込めないが、今後も未接続世帯へ接続をお願いしていきたいと思う。　</t>
    <rPh sb="1" eb="4">
      <t>シュウエキテキ</t>
    </rPh>
    <rPh sb="4" eb="6">
      <t>シュウシ</t>
    </rPh>
    <rPh sb="6" eb="8">
      <t>ヒリツ</t>
    </rPh>
    <rPh sb="10" eb="12">
      <t>ショリ</t>
    </rPh>
    <rPh sb="12" eb="13">
      <t>ク</t>
    </rPh>
    <rPh sb="14" eb="16">
      <t>トウゴウ</t>
    </rPh>
    <rPh sb="19" eb="20">
      <t>タ</t>
    </rPh>
    <rPh sb="20" eb="22">
      <t>ジギョウ</t>
    </rPh>
    <rPh sb="24" eb="26">
      <t>ショリ</t>
    </rPh>
    <rPh sb="26" eb="27">
      <t>ク</t>
    </rPh>
    <rPh sb="28" eb="30">
      <t>ヘンニュウ</t>
    </rPh>
    <rPh sb="37" eb="39">
      <t>リョウキン</t>
    </rPh>
    <rPh sb="39" eb="41">
      <t>シュウニュウ</t>
    </rPh>
    <rPh sb="42" eb="44">
      <t>ゾウカ</t>
    </rPh>
    <rPh sb="49" eb="51">
      <t>シハライ</t>
    </rPh>
    <rPh sb="51" eb="53">
      <t>リソク</t>
    </rPh>
    <rPh sb="54" eb="56">
      <t>ゲンショウ</t>
    </rPh>
    <rPh sb="67" eb="70">
      <t>チホウサイ</t>
    </rPh>
    <rPh sb="70" eb="72">
      <t>ショウカン</t>
    </rPh>
    <rPh sb="72" eb="73">
      <t>キン</t>
    </rPh>
    <rPh sb="74" eb="76">
      <t>マイトシ</t>
    </rPh>
    <rPh sb="76" eb="78">
      <t>ゾウダイ</t>
    </rPh>
    <rPh sb="83" eb="85">
      <t>リョウキン</t>
    </rPh>
    <rPh sb="85" eb="87">
      <t>シュウニュウ</t>
    </rPh>
    <rPh sb="87" eb="88">
      <t>トウ</t>
    </rPh>
    <rPh sb="90" eb="91">
      <t>マカナ</t>
    </rPh>
    <rPh sb="94" eb="97">
      <t>シュウエキテキ</t>
    </rPh>
    <rPh sb="97" eb="99">
      <t>シュウシ</t>
    </rPh>
    <rPh sb="99" eb="101">
      <t>ヒリツ</t>
    </rPh>
    <rPh sb="102" eb="103">
      <t>サ</t>
    </rPh>
    <rPh sb="108" eb="110">
      <t>ジョウキョウ</t>
    </rPh>
    <rPh sb="119" eb="121">
      <t>キギョウ</t>
    </rPh>
    <rPh sb="121" eb="122">
      <t>サイ</t>
    </rPh>
    <rPh sb="122" eb="124">
      <t>ザンダカ</t>
    </rPh>
    <rPh sb="124" eb="125">
      <t>タイ</t>
    </rPh>
    <rPh sb="125" eb="127">
      <t>ジギョウ</t>
    </rPh>
    <rPh sb="127" eb="129">
      <t>キボ</t>
    </rPh>
    <rPh sb="129" eb="131">
      <t>ヒリツ</t>
    </rPh>
    <rPh sb="133" eb="135">
      <t>ガッペイ</t>
    </rPh>
    <rPh sb="135" eb="136">
      <t>マエ</t>
    </rPh>
    <rPh sb="137" eb="140">
      <t>ゲスイドウ</t>
    </rPh>
    <rPh sb="140" eb="142">
      <t>セイビ</t>
    </rPh>
    <rPh sb="142" eb="144">
      <t>ジギョウ</t>
    </rPh>
    <rPh sb="145" eb="146">
      <t>カク</t>
    </rPh>
    <rPh sb="146" eb="147">
      <t>マチ</t>
    </rPh>
    <rPh sb="150" eb="152">
      <t>カンリョウ</t>
    </rPh>
    <rPh sb="165" eb="167">
      <t>ハンイ</t>
    </rPh>
    <rPh sb="171" eb="173">
      <t>ショリ</t>
    </rPh>
    <rPh sb="179" eb="181">
      <t>ケイカク</t>
    </rPh>
    <rPh sb="183" eb="185">
      <t>ケンセツ</t>
    </rPh>
    <rPh sb="188" eb="191">
      <t>ショリジョウ</t>
    </rPh>
    <rPh sb="192" eb="194">
      <t>ケンセツ</t>
    </rPh>
    <rPh sb="194" eb="196">
      <t>ヒヨウ</t>
    </rPh>
    <rPh sb="197" eb="198">
      <t>ヒロ</t>
    </rPh>
    <rPh sb="199" eb="201">
      <t>クイキ</t>
    </rPh>
    <rPh sb="202" eb="204">
      <t>カンキョ</t>
    </rPh>
    <rPh sb="205" eb="207">
      <t>セイビ</t>
    </rPh>
    <rPh sb="214" eb="217">
      <t>コウジヒ</t>
    </rPh>
    <rPh sb="218" eb="219">
      <t>オオ</t>
    </rPh>
    <rPh sb="224" eb="226">
      <t>チホウ</t>
    </rPh>
    <rPh sb="226" eb="227">
      <t>サイ</t>
    </rPh>
    <rPh sb="227" eb="228">
      <t>ガク</t>
    </rPh>
    <rPh sb="229" eb="230">
      <t>オオ</t>
    </rPh>
    <rPh sb="241" eb="244">
      <t>チホウサイ</t>
    </rPh>
    <rPh sb="244" eb="246">
      <t>ザンダカ</t>
    </rPh>
    <rPh sb="247" eb="249">
      <t>ルイジ</t>
    </rPh>
    <rPh sb="249" eb="251">
      <t>ダンタイ</t>
    </rPh>
    <rPh sb="251" eb="254">
      <t>ヘイキンチ</t>
    </rPh>
    <rPh sb="255" eb="256">
      <t>クラ</t>
    </rPh>
    <rPh sb="257" eb="258">
      <t>オオ</t>
    </rPh>
    <rPh sb="266" eb="267">
      <t>カンガ</t>
    </rPh>
    <rPh sb="274" eb="276">
      <t>ケイヒ</t>
    </rPh>
    <rPh sb="276" eb="278">
      <t>カイシュウ</t>
    </rPh>
    <rPh sb="278" eb="279">
      <t>リツ</t>
    </rPh>
    <rPh sb="281" eb="283">
      <t>ショリ</t>
    </rPh>
    <rPh sb="283" eb="285">
      <t>シセツ</t>
    </rPh>
    <rPh sb="286" eb="288">
      <t>イジ</t>
    </rPh>
    <rPh sb="288" eb="290">
      <t>カンリ</t>
    </rPh>
    <rPh sb="290" eb="292">
      <t>イタク</t>
    </rPh>
    <rPh sb="293" eb="296">
      <t>ソウムカ</t>
    </rPh>
    <rPh sb="299" eb="301">
      <t>イッカツ</t>
    </rPh>
    <rPh sb="301" eb="303">
      <t>ケイヤク</t>
    </rPh>
    <rPh sb="305" eb="307">
      <t>チョウキ</t>
    </rPh>
    <rPh sb="307" eb="309">
      <t>ケイヤク</t>
    </rPh>
    <rPh sb="310" eb="311">
      <t>オコナ</t>
    </rPh>
    <rPh sb="313" eb="315">
      <t>イジ</t>
    </rPh>
    <rPh sb="315" eb="318">
      <t>カンリヒ</t>
    </rPh>
    <rPh sb="319" eb="321">
      <t>サクゲン</t>
    </rPh>
    <rPh sb="322" eb="323">
      <t>ツト</t>
    </rPh>
    <rPh sb="329" eb="331">
      <t>キョウヨウ</t>
    </rPh>
    <rPh sb="331" eb="333">
      <t>カイシ</t>
    </rPh>
    <rPh sb="337" eb="338">
      <t>ネン</t>
    </rPh>
    <rPh sb="339" eb="341">
      <t>カドウ</t>
    </rPh>
    <rPh sb="345" eb="348">
      <t>ショリジョウ</t>
    </rPh>
    <rPh sb="348" eb="350">
      <t>キカイ</t>
    </rPh>
    <rPh sb="351" eb="353">
      <t>ケイネン</t>
    </rPh>
    <rPh sb="356" eb="358">
      <t>コショウ</t>
    </rPh>
    <rPh sb="363" eb="364">
      <t>オオ</t>
    </rPh>
    <rPh sb="368" eb="370">
      <t>コウガク</t>
    </rPh>
    <rPh sb="371" eb="373">
      <t>シセツ</t>
    </rPh>
    <rPh sb="373" eb="375">
      <t>シュウゼン</t>
    </rPh>
    <rPh sb="375" eb="376">
      <t>リョウ</t>
    </rPh>
    <rPh sb="377" eb="379">
      <t>マイトシ</t>
    </rPh>
    <rPh sb="379" eb="381">
      <t>ハッセイ</t>
    </rPh>
    <rPh sb="388" eb="391">
      <t>チホウサイ</t>
    </rPh>
    <rPh sb="391" eb="393">
      <t>ショウカン</t>
    </rPh>
    <rPh sb="393" eb="394">
      <t>ガク</t>
    </rPh>
    <rPh sb="395" eb="397">
      <t>ネンネン</t>
    </rPh>
    <rPh sb="397" eb="398">
      <t>オオ</t>
    </rPh>
    <rPh sb="406" eb="408">
      <t>ケイヒ</t>
    </rPh>
    <rPh sb="408" eb="410">
      <t>カイシュウ</t>
    </rPh>
    <rPh sb="410" eb="411">
      <t>リツ</t>
    </rPh>
    <rPh sb="412" eb="413">
      <t>ヨコ</t>
    </rPh>
    <rPh sb="424" eb="426">
      <t>オスイ</t>
    </rPh>
    <rPh sb="426" eb="428">
      <t>ショリ</t>
    </rPh>
    <rPh sb="428" eb="430">
      <t>ゲンカ</t>
    </rPh>
    <rPh sb="432" eb="434">
      <t>クイキ</t>
    </rPh>
    <rPh sb="434" eb="436">
      <t>セイビ</t>
    </rPh>
    <rPh sb="439" eb="441">
      <t>シュウリョウ</t>
    </rPh>
    <rPh sb="446" eb="448">
      <t>キョウヨウ</t>
    </rPh>
    <rPh sb="448" eb="450">
      <t>カイシ</t>
    </rPh>
    <rPh sb="454" eb="455">
      <t>ネン</t>
    </rPh>
    <rPh sb="455" eb="457">
      <t>イジョウ</t>
    </rPh>
    <rPh sb="457" eb="459">
      <t>ケイカ</t>
    </rPh>
    <rPh sb="463" eb="465">
      <t>クイキ</t>
    </rPh>
    <rPh sb="477" eb="480">
      <t>スイセンカ</t>
    </rPh>
    <rPh sb="480" eb="481">
      <t>リツ</t>
    </rPh>
    <rPh sb="485" eb="487">
      <t>イジョウ</t>
    </rPh>
    <rPh sb="493" eb="494">
      <t>ヨコ</t>
    </rPh>
    <rPh sb="503" eb="505">
      <t>ユウシュウ</t>
    </rPh>
    <rPh sb="505" eb="507">
      <t>スイリョウ</t>
    </rPh>
    <rPh sb="508" eb="509">
      <t>オオ</t>
    </rPh>
    <rPh sb="511" eb="513">
      <t>ゾウカ</t>
    </rPh>
    <rPh sb="519" eb="521">
      <t>ジョウキョウ</t>
    </rPh>
    <rPh sb="549" eb="552">
      <t>チョウキカン</t>
    </rPh>
    <rPh sb="618" eb="620">
      <t>オスイ</t>
    </rPh>
    <rPh sb="620" eb="622">
      <t>ショリ</t>
    </rPh>
    <rPh sb="622" eb="624">
      <t>ゲンカ</t>
    </rPh>
    <rPh sb="625" eb="627">
      <t>ルイジ</t>
    </rPh>
    <rPh sb="627" eb="629">
      <t>ダンタイ</t>
    </rPh>
    <rPh sb="631" eb="632">
      <t>オオ</t>
    </rPh>
    <rPh sb="640" eb="641">
      <t>カンガ</t>
    </rPh>
    <rPh sb="648" eb="651">
      <t>スイセンカ</t>
    </rPh>
    <rPh sb="651" eb="652">
      <t>リツ</t>
    </rPh>
    <rPh sb="654" eb="656">
      <t>ショリ</t>
    </rPh>
    <rPh sb="656" eb="658">
      <t>クイキ</t>
    </rPh>
    <rPh sb="658" eb="660">
      <t>セイビ</t>
    </rPh>
    <rPh sb="663" eb="665">
      <t>シュウリョウ</t>
    </rPh>
    <rPh sb="667" eb="669">
      <t>キョウヨウ</t>
    </rPh>
    <rPh sb="669" eb="671">
      <t>カイシ</t>
    </rPh>
    <rPh sb="675" eb="676">
      <t>ネン</t>
    </rPh>
    <rPh sb="676" eb="678">
      <t>イジョウ</t>
    </rPh>
    <rPh sb="678" eb="680">
      <t>ケイカ</t>
    </rPh>
    <rPh sb="684" eb="686">
      <t>クイキ</t>
    </rPh>
    <rPh sb="698" eb="701">
      <t>ゲスイドウ</t>
    </rPh>
    <rPh sb="701" eb="703">
      <t>セツゾク</t>
    </rPh>
    <rPh sb="708" eb="709">
      <t>ヨコ</t>
    </rPh>
    <rPh sb="712" eb="713">
      <t>チカ</t>
    </rPh>
    <rPh sb="725" eb="726">
      <t>オオ</t>
    </rPh>
    <rPh sb="728" eb="731">
      <t>スイセンカ</t>
    </rPh>
    <rPh sb="731" eb="732">
      <t>リツ</t>
    </rPh>
    <rPh sb="733" eb="734">
      <t>ノ</t>
    </rPh>
    <rPh sb="736" eb="738">
      <t>ミコ</t>
    </rPh>
    <rPh sb="743" eb="745">
      <t>コンゴ</t>
    </rPh>
    <rPh sb="746" eb="749">
      <t>ミセツゾク</t>
    </rPh>
    <rPh sb="749" eb="751">
      <t>セタイ</t>
    </rPh>
    <rPh sb="752" eb="754">
      <t>セツゾク</t>
    </rPh>
    <rPh sb="756" eb="757">
      <t>ネガ</t>
    </rPh>
    <rPh sb="765" eb="766">
      <t>オモ</t>
    </rPh>
    <phoneticPr fontId="4"/>
  </si>
  <si>
    <t>③管渠改善率
　当町の下水道は事業開始からまだ30年経過しておらず、管渠の老朽化による更新はほぼ発生していない。</t>
    <rPh sb="1" eb="3">
      <t>カンキョ</t>
    </rPh>
    <rPh sb="3" eb="5">
      <t>カイゼン</t>
    </rPh>
    <rPh sb="5" eb="6">
      <t>リツ</t>
    </rPh>
    <phoneticPr fontId="4"/>
  </si>
  <si>
    <t>　事業当初の借入企業債の残高が大きいため、企業債償還が経営を大きく圧迫している。処理区域、処理場の統合を行い、不要な施設を廃止することにより維持管理費の削減を行っている。今後は長寿命化計画による処理場、機械設備の改善を行い、毎年発生している機械修繕料を減らすことで更なる維持管理費の削減を目指していきたい。
　また、本来使用料収入で賄うべき償還額等を繰入金で賄っている状況のため、使用料収入の増額を目指していかなければならないと考える。
　下水道管渠は事業開始から30年未満とまだ比較的新しいため、老朽化による更新は発生していないが、当町の下水道事業は短期間で集中的に行っており、下水道管渠の更新時期が集中すると考えられるため、計画的な管渠更新事業の計画の策定が必要と考えられる。
　今年度策定予定の経営戦略では長期計画のなかで経営状況を改善できるよう、料金収入の改定を目指していきたい。</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1">
      <t>オオ</t>
    </rPh>
    <rPh sb="33" eb="35">
      <t>アッパク</t>
    </rPh>
    <rPh sb="40" eb="42">
      <t>ショリ</t>
    </rPh>
    <rPh sb="42" eb="44">
      <t>クイキ</t>
    </rPh>
    <rPh sb="45" eb="47">
      <t>ショリ</t>
    </rPh>
    <rPh sb="47" eb="48">
      <t>バ</t>
    </rPh>
    <rPh sb="49" eb="51">
      <t>トウゴウ</t>
    </rPh>
    <rPh sb="52" eb="53">
      <t>オコナ</t>
    </rPh>
    <rPh sb="55" eb="57">
      <t>フヨウ</t>
    </rPh>
    <rPh sb="58" eb="60">
      <t>シセツ</t>
    </rPh>
    <rPh sb="61" eb="63">
      <t>ハイシ</t>
    </rPh>
    <rPh sb="70" eb="72">
      <t>イジ</t>
    </rPh>
    <rPh sb="72" eb="75">
      <t>カンリヒ</t>
    </rPh>
    <rPh sb="76" eb="78">
      <t>サクゲン</t>
    </rPh>
    <rPh sb="79" eb="80">
      <t>オコナ</t>
    </rPh>
    <rPh sb="85" eb="87">
      <t>コンゴ</t>
    </rPh>
    <rPh sb="88" eb="89">
      <t>チョウ</t>
    </rPh>
    <rPh sb="89" eb="92">
      <t>ジュミョウカ</t>
    </rPh>
    <rPh sb="92" eb="94">
      <t>ケイカク</t>
    </rPh>
    <rPh sb="97" eb="100">
      <t>ショリジョウ</t>
    </rPh>
    <rPh sb="101" eb="103">
      <t>キカイ</t>
    </rPh>
    <rPh sb="103" eb="105">
      <t>セツビ</t>
    </rPh>
    <rPh sb="106" eb="108">
      <t>カイゼン</t>
    </rPh>
    <rPh sb="109" eb="110">
      <t>オコナ</t>
    </rPh>
    <rPh sb="112" eb="114">
      <t>マイトシ</t>
    </rPh>
    <rPh sb="114" eb="116">
      <t>ハッセイ</t>
    </rPh>
    <rPh sb="120" eb="122">
      <t>キカイ</t>
    </rPh>
    <rPh sb="122" eb="124">
      <t>シュウゼン</t>
    </rPh>
    <rPh sb="124" eb="125">
      <t>リョウ</t>
    </rPh>
    <rPh sb="126" eb="127">
      <t>ヘ</t>
    </rPh>
    <rPh sb="132" eb="133">
      <t>サラ</t>
    </rPh>
    <rPh sb="135" eb="137">
      <t>イジ</t>
    </rPh>
    <rPh sb="137" eb="140">
      <t>カンリヒ</t>
    </rPh>
    <rPh sb="141" eb="143">
      <t>サクゲン</t>
    </rPh>
    <rPh sb="144" eb="146">
      <t>メザ</t>
    </rPh>
    <rPh sb="158" eb="160">
      <t>ホンライ</t>
    </rPh>
    <rPh sb="160" eb="163">
      <t>シヨウリョウ</t>
    </rPh>
    <rPh sb="163" eb="165">
      <t>シュウニュウ</t>
    </rPh>
    <rPh sb="166" eb="167">
      <t>マカナ</t>
    </rPh>
    <rPh sb="170" eb="172">
      <t>ショウカン</t>
    </rPh>
    <rPh sb="172" eb="173">
      <t>ガク</t>
    </rPh>
    <rPh sb="173" eb="174">
      <t>トウ</t>
    </rPh>
    <rPh sb="175" eb="177">
      <t>クリイレ</t>
    </rPh>
    <rPh sb="177" eb="178">
      <t>キン</t>
    </rPh>
    <rPh sb="179" eb="180">
      <t>マカナ</t>
    </rPh>
    <rPh sb="184" eb="186">
      <t>ジョウキョウ</t>
    </rPh>
    <rPh sb="190" eb="193">
      <t>シヨウリョウ</t>
    </rPh>
    <rPh sb="193" eb="195">
      <t>シュウニュウ</t>
    </rPh>
    <rPh sb="196" eb="198">
      <t>ゾウガク</t>
    </rPh>
    <rPh sb="199" eb="201">
      <t>メザ</t>
    </rPh>
    <rPh sb="214" eb="215">
      <t>カンガ</t>
    </rPh>
    <rPh sb="220" eb="223">
      <t>ゲスイドウ</t>
    </rPh>
    <rPh sb="223" eb="225">
      <t>カンキョ</t>
    </rPh>
    <rPh sb="226" eb="228">
      <t>ジギョウ</t>
    </rPh>
    <rPh sb="228" eb="230">
      <t>カイシ</t>
    </rPh>
    <rPh sb="234" eb="235">
      <t>ネン</t>
    </rPh>
    <rPh sb="235" eb="237">
      <t>ミマン</t>
    </rPh>
    <rPh sb="240" eb="243">
      <t>ヒカクテキ</t>
    </rPh>
    <rPh sb="243" eb="244">
      <t>アタラ</t>
    </rPh>
    <rPh sb="249" eb="252">
      <t>ロウキュウカ</t>
    </rPh>
    <rPh sb="255" eb="257">
      <t>コウシン</t>
    </rPh>
    <rPh sb="258" eb="260">
      <t>ハッセイ</t>
    </rPh>
    <rPh sb="267" eb="269">
      <t>トウチョウ</t>
    </rPh>
    <rPh sb="270" eb="273">
      <t>ゲスイドウ</t>
    </rPh>
    <rPh sb="273" eb="275">
      <t>ジギョウ</t>
    </rPh>
    <rPh sb="276" eb="279">
      <t>タンキカン</t>
    </rPh>
    <rPh sb="280" eb="283">
      <t>シュウチュウテキ</t>
    </rPh>
    <rPh sb="284" eb="285">
      <t>オコナ</t>
    </rPh>
    <rPh sb="290" eb="293">
      <t>ゲスイドウ</t>
    </rPh>
    <rPh sb="293" eb="295">
      <t>カンキョ</t>
    </rPh>
    <rPh sb="296" eb="298">
      <t>コウシン</t>
    </rPh>
    <rPh sb="298" eb="300">
      <t>ジキ</t>
    </rPh>
    <rPh sb="301" eb="303">
      <t>シュウチュウ</t>
    </rPh>
    <rPh sb="306" eb="307">
      <t>カンガ</t>
    </rPh>
    <rPh sb="314" eb="317">
      <t>ケイカクテキ</t>
    </rPh>
    <rPh sb="318" eb="320">
      <t>カンキョ</t>
    </rPh>
    <rPh sb="320" eb="322">
      <t>コウシン</t>
    </rPh>
    <rPh sb="322" eb="324">
      <t>ジギョウ</t>
    </rPh>
    <rPh sb="325" eb="327">
      <t>ケイカク</t>
    </rPh>
    <rPh sb="328" eb="330">
      <t>サクテイ</t>
    </rPh>
    <rPh sb="331" eb="333">
      <t>ヒツヨウ</t>
    </rPh>
    <rPh sb="334" eb="335">
      <t>カンガ</t>
    </rPh>
    <rPh sb="342" eb="345">
      <t>コンネンド</t>
    </rPh>
    <rPh sb="345" eb="347">
      <t>サクテイ</t>
    </rPh>
    <rPh sb="347" eb="349">
      <t>ヨテイ</t>
    </rPh>
    <rPh sb="350" eb="352">
      <t>ケイエイ</t>
    </rPh>
    <rPh sb="352" eb="354">
      <t>センリャク</t>
    </rPh>
    <rPh sb="356" eb="358">
      <t>チョウキ</t>
    </rPh>
    <rPh sb="358" eb="360">
      <t>ケイカク</t>
    </rPh>
    <rPh sb="364" eb="366">
      <t>ケイエイ</t>
    </rPh>
    <rPh sb="366" eb="368">
      <t>ジョウキョウ</t>
    </rPh>
    <rPh sb="369" eb="371">
      <t>カイゼン</t>
    </rPh>
    <rPh sb="377" eb="379">
      <t>リョウキン</t>
    </rPh>
    <rPh sb="379" eb="381">
      <t>シュウニュウ</t>
    </rPh>
    <rPh sb="382" eb="384">
      <t>カイテイ</t>
    </rPh>
    <rPh sb="385" eb="38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</si>
</sst>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63718144"/>
        <c:axId val="637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3718144"/>
        <c:axId val="63720064"/>
      </c:lineChart>
      <c:dateAx>
        <c:axId val="63718144"/>
        <c:scaling>
          <c:orientation val="minMax"/>
        </c:scaling>
        <c:delete val="1"/>
        <c:axPos val="b"/>
        <c:numFmt formatCode="ge" sourceLinked="1"/>
        <c:majorTickMark val="none"/>
        <c:minorTickMark val="none"/>
        <c:tickLblPos val="none"/>
        <c:crossAx val="63720064"/>
        <c:crosses val="autoZero"/>
        <c:auto val="1"/>
        <c:lblOffset val="100"/>
        <c:baseTimeUnit val="years"/>
      </c:dateAx>
      <c:valAx>
        <c:axId val="637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48.82</c:v>
                </c:pt>
                <c:pt idx="1">
                  <c:v>48.35</c:v>
                </c:pt>
                <c:pt idx="2">
                  <c:v>49.79</c:v>
                </c:pt>
                <c:pt idx="3">
                  <c:v>51.5</c:v>
                </c:pt>
                <c:pt idx="4">
                  <c:v>54.02</c:v>
                </c:pt>
              </c:numCache>
            </c:numRef>
          </c:val>
        </c:ser>
        <c:dLbls>
          <c:showLegendKey val="0"/>
          <c:showVal val="0"/>
          <c:showCatName val="0"/>
          <c:showSerName val="0"/>
          <c:showPercent val="0"/>
          <c:showBubbleSize val="0"/>
        </c:dLbls>
        <c:gapWidth val="150"/>
        <c:axId val="88708224"/>
        <c:axId val="88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8708224"/>
        <c:axId val="88710144"/>
      </c:lineChart>
      <c:dateAx>
        <c:axId val="88708224"/>
        <c:scaling>
          <c:orientation val="minMax"/>
        </c:scaling>
        <c:delete val="1"/>
        <c:axPos val="b"/>
        <c:numFmt formatCode="ge" sourceLinked="1"/>
        <c:majorTickMark val="none"/>
        <c:minorTickMark val="none"/>
        <c:tickLblPos val="none"/>
        <c:crossAx val="88710144"/>
        <c:crosses val="autoZero"/>
        <c:auto val="1"/>
        <c:lblOffset val="100"/>
        <c:baseTimeUnit val="years"/>
      </c:dateAx>
      <c:valAx>
        <c:axId val="88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79.540000000000006</c:v>
                </c:pt>
                <c:pt idx="1">
                  <c:v>81.36</c:v>
                </c:pt>
                <c:pt idx="2">
                  <c:v>82.36</c:v>
                </c:pt>
                <c:pt idx="3">
                  <c:v>82.84</c:v>
                </c:pt>
                <c:pt idx="4">
                  <c:v>84.09</c:v>
                </c:pt>
              </c:numCache>
            </c:numRef>
          </c:val>
        </c:ser>
        <c:dLbls>
          <c:showLegendKey val="0"/>
          <c:showVal val="0"/>
          <c:showCatName val="0"/>
          <c:showSerName val="0"/>
          <c:showPercent val="0"/>
          <c:showBubbleSize val="0"/>
        </c:dLbls>
        <c:gapWidth val="150"/>
        <c:axId val="88756992"/>
        <c:axId val="88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8756992"/>
        <c:axId val="88758912"/>
      </c:lineChart>
      <c:dateAx>
        <c:axId val="88756992"/>
        <c:scaling>
          <c:orientation val="minMax"/>
        </c:scaling>
        <c:delete val="1"/>
        <c:axPos val="b"/>
        <c:numFmt formatCode="ge" sourceLinked="1"/>
        <c:majorTickMark val="none"/>
        <c:minorTickMark val="none"/>
        <c:tickLblPos val="none"/>
        <c:crossAx val="88758912"/>
        <c:crosses val="autoZero"/>
        <c:auto val="1"/>
        <c:lblOffset val="100"/>
        <c:baseTimeUnit val="years"/>
      </c:dateAx>
      <c:valAx>
        <c:axId val="88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42.11</c:v>
                </c:pt>
                <c:pt idx="1">
                  <c:v>41.22</c:v>
                </c:pt>
                <c:pt idx="2">
                  <c:v>39.409999999999997</c:v>
                </c:pt>
                <c:pt idx="3">
                  <c:v>38.619999999999997</c:v>
                </c:pt>
                <c:pt idx="4">
                  <c:v>36.590000000000003</c:v>
                </c:pt>
              </c:numCache>
            </c:numRef>
          </c:val>
        </c:ser>
        <c:dLbls>
          <c:showLegendKey val="0"/>
          <c:showVal val="0"/>
          <c:showCatName val="0"/>
          <c:showSerName val="0"/>
          <c:showPercent val="0"/>
          <c:showBubbleSize val="0"/>
        </c:dLbls>
        <c:gapWidth val="150"/>
        <c:axId val="63758720"/>
        <c:axId val="637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58720"/>
        <c:axId val="63760640"/>
      </c:lineChart>
      <c:dateAx>
        <c:axId val="63758720"/>
        <c:scaling>
          <c:orientation val="minMax"/>
        </c:scaling>
        <c:delete val="1"/>
        <c:axPos val="b"/>
        <c:numFmt formatCode="ge" sourceLinked="1"/>
        <c:majorTickMark val="none"/>
        <c:minorTickMark val="none"/>
        <c:tickLblPos val="none"/>
        <c:crossAx val="63760640"/>
        <c:crosses val="autoZero"/>
        <c:auto val="1"/>
        <c:lblOffset val="100"/>
        <c:baseTimeUnit val="years"/>
      </c:dateAx>
      <c:valAx>
        <c:axId val="637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84512"/>
        <c:axId val="723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84512"/>
        <c:axId val="72386432"/>
      </c:lineChart>
      <c:dateAx>
        <c:axId val="72384512"/>
        <c:scaling>
          <c:orientation val="minMax"/>
        </c:scaling>
        <c:delete val="1"/>
        <c:axPos val="b"/>
        <c:numFmt formatCode="ge" sourceLinked="1"/>
        <c:majorTickMark val="none"/>
        <c:minorTickMark val="none"/>
        <c:tickLblPos val="none"/>
        <c:crossAx val="72386432"/>
        <c:crosses val="autoZero"/>
        <c:auto val="1"/>
        <c:lblOffset val="100"/>
        <c:baseTimeUnit val="years"/>
      </c:dateAx>
      <c:valAx>
        <c:axId val="723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63232"/>
        <c:axId val="74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63232"/>
        <c:axId val="74073600"/>
      </c:lineChart>
      <c:dateAx>
        <c:axId val="74063232"/>
        <c:scaling>
          <c:orientation val="minMax"/>
        </c:scaling>
        <c:delete val="1"/>
        <c:axPos val="b"/>
        <c:numFmt formatCode="ge" sourceLinked="1"/>
        <c:majorTickMark val="none"/>
        <c:minorTickMark val="none"/>
        <c:tickLblPos val="none"/>
        <c:crossAx val="74073600"/>
        <c:crosses val="autoZero"/>
        <c:auto val="1"/>
        <c:lblOffset val="100"/>
        <c:baseTimeUnit val="years"/>
      </c:dateAx>
      <c:valAx>
        <c:axId val="740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06368"/>
        <c:axId val="741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06368"/>
        <c:axId val="74108288"/>
      </c:lineChart>
      <c:dateAx>
        <c:axId val="74106368"/>
        <c:scaling>
          <c:orientation val="minMax"/>
        </c:scaling>
        <c:delete val="1"/>
        <c:axPos val="b"/>
        <c:numFmt formatCode="ge" sourceLinked="1"/>
        <c:majorTickMark val="none"/>
        <c:minorTickMark val="none"/>
        <c:tickLblPos val="none"/>
        <c:crossAx val="74108288"/>
        <c:crosses val="autoZero"/>
        <c:auto val="1"/>
        <c:lblOffset val="100"/>
        <c:baseTimeUnit val="years"/>
      </c:dateAx>
      <c:valAx>
        <c:axId val="74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51040"/>
        <c:axId val="741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51040"/>
        <c:axId val="74152960"/>
      </c:lineChart>
      <c:dateAx>
        <c:axId val="74151040"/>
        <c:scaling>
          <c:orientation val="minMax"/>
        </c:scaling>
        <c:delete val="1"/>
        <c:axPos val="b"/>
        <c:numFmt formatCode="ge" sourceLinked="1"/>
        <c:majorTickMark val="none"/>
        <c:minorTickMark val="none"/>
        <c:tickLblPos val="none"/>
        <c:crossAx val="74152960"/>
        <c:crosses val="autoZero"/>
        <c:auto val="1"/>
        <c:lblOffset val="100"/>
        <c:baseTimeUnit val="years"/>
      </c:dateAx>
      <c:valAx>
        <c:axId val="741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4606.83</c:v>
                </c:pt>
                <c:pt idx="1">
                  <c:v>4544.29</c:v>
                </c:pt>
                <c:pt idx="2">
                  <c:v>4011.2</c:v>
                </c:pt>
                <c:pt idx="3">
                  <c:v>3740.72</c:v>
                </c:pt>
                <c:pt idx="4">
                  <c:v>3481.25</c:v>
                </c:pt>
              </c:numCache>
            </c:numRef>
          </c:val>
        </c:ser>
        <c:dLbls>
          <c:showLegendKey val="0"/>
          <c:showVal val="0"/>
          <c:showCatName val="0"/>
          <c:showSerName val="0"/>
          <c:showPercent val="0"/>
          <c:showBubbleSize val="0"/>
        </c:dLbls>
        <c:gapWidth val="150"/>
        <c:axId val="74187520"/>
        <c:axId val="74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74187520"/>
        <c:axId val="74189440"/>
      </c:lineChart>
      <c:dateAx>
        <c:axId val="74187520"/>
        <c:scaling>
          <c:orientation val="minMax"/>
        </c:scaling>
        <c:delete val="1"/>
        <c:axPos val="b"/>
        <c:numFmt formatCode="ge" sourceLinked="1"/>
        <c:majorTickMark val="none"/>
        <c:minorTickMark val="none"/>
        <c:tickLblPos val="none"/>
        <c:crossAx val="74189440"/>
        <c:crosses val="autoZero"/>
        <c:auto val="1"/>
        <c:lblOffset val="100"/>
        <c:baseTimeUnit val="years"/>
      </c:dateAx>
      <c:valAx>
        <c:axId val="74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23.07</c:v>
                </c:pt>
                <c:pt idx="1">
                  <c:v>23.13</c:v>
                </c:pt>
                <c:pt idx="2">
                  <c:v>30.81</c:v>
                </c:pt>
                <c:pt idx="3">
                  <c:v>29.5</c:v>
                </c:pt>
                <c:pt idx="4">
                  <c:v>29.43</c:v>
                </c:pt>
              </c:numCache>
            </c:numRef>
          </c:val>
        </c:ser>
        <c:dLbls>
          <c:showLegendKey val="0"/>
          <c:showVal val="0"/>
          <c:showCatName val="0"/>
          <c:showSerName val="0"/>
          <c:showPercent val="0"/>
          <c:showBubbleSize val="0"/>
        </c:dLbls>
        <c:gapWidth val="150"/>
        <c:axId val="74205824"/>
        <c:axId val="74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74205824"/>
        <c:axId val="74220288"/>
      </c:lineChart>
      <c:dateAx>
        <c:axId val="74205824"/>
        <c:scaling>
          <c:orientation val="minMax"/>
        </c:scaling>
        <c:delete val="1"/>
        <c:axPos val="b"/>
        <c:numFmt formatCode="ge" sourceLinked="1"/>
        <c:majorTickMark val="none"/>
        <c:minorTickMark val="none"/>
        <c:tickLblPos val="none"/>
        <c:crossAx val="74220288"/>
        <c:crosses val="autoZero"/>
        <c:auto val="1"/>
        <c:lblOffset val="100"/>
        <c:baseTimeUnit val="years"/>
      </c:dateAx>
      <c:valAx>
        <c:axId val="74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580.16</c:v>
                </c:pt>
                <c:pt idx="1">
                  <c:v>583.32000000000005</c:v>
                </c:pt>
                <c:pt idx="2">
                  <c:v>442.75</c:v>
                </c:pt>
                <c:pt idx="3">
                  <c:v>474.21</c:v>
                </c:pt>
                <c:pt idx="4">
                  <c:v>478.49</c:v>
                </c:pt>
              </c:numCache>
            </c:numRef>
          </c:val>
        </c:ser>
        <c:dLbls>
          <c:showLegendKey val="0"/>
          <c:showVal val="0"/>
          <c:showCatName val="0"/>
          <c:showSerName val="0"/>
          <c:showPercent val="0"/>
          <c:showBubbleSize val="0"/>
        </c:dLbls>
        <c:gapWidth val="150"/>
        <c:axId val="74250112"/>
        <c:axId val="8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74250112"/>
        <c:axId val="88670208"/>
      </c:lineChart>
      <c:dateAx>
        <c:axId val="74250112"/>
        <c:scaling>
          <c:orientation val="minMax"/>
        </c:scaling>
        <c:delete val="1"/>
        <c:axPos val="b"/>
        <c:numFmt formatCode="ge" sourceLinked="1"/>
        <c:majorTickMark val="none"/>
        <c:minorTickMark val="none"/>
        <c:tickLblPos val="none"/>
        <c:crossAx val="88670208"/>
        <c:crosses val="autoZero"/>
        <c:auto val="1"/>
        <c:lblOffset val="100"/>
        <c:baseTimeUnit val="years"/>
      </c:dateAx>
      <c:valAx>
        <c:axId val="886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石川県　中能登町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18717</v>
      </c>
      <c r="AM8" s="58"/>
      <c r="AN8" s="58"/>
      <c r="AO8" s="58"/>
      <c r="AP8" s="58"/>
      <c r="AQ8" s="58"/>
      <c r="AR8" s="58"/>
      <c r="AS8" s="58"/>
      <c r="AT8" s="57">
        <f>データ!S6</f>
        <v>89.45</v>
      </c>
      <c r="AU8" s="57"/>
      <c r="AV8" s="57"/>
      <c r="AW8" s="57"/>
      <c r="AX8" s="57"/>
      <c r="AY8" s="57"/>
      <c r="AZ8" s="57"/>
      <c r="BA8" s="57"/>
      <c r="BB8" s="57">
        <f>データ!T6</f>
        <v>209.25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90.23</v>
      </c>
      <c r="Q10" s="57"/>
      <c r="R10" s="57"/>
      <c r="S10" s="57"/>
      <c r="T10" s="57"/>
      <c r="U10" s="57"/>
      <c r="V10" s="57"/>
      <c r="W10" s="57">
        <f>データ!P6</f>
        <v>96.3</v>
      </c>
      <c r="X10" s="57"/>
      <c r="Y10" s="57"/>
      <c r="Z10" s="57"/>
      <c r="AA10" s="57"/>
      <c r="AB10" s="57"/>
      <c r="AC10" s="57"/>
      <c r="AD10" s="58">
        <f>データ!Q6</f>
        <v>2700</v>
      </c>
      <c r="AE10" s="58"/>
      <c r="AF10" s="58"/>
      <c r="AG10" s="58"/>
      <c r="AH10" s="58"/>
      <c r="AI10" s="58"/>
      <c r="AJ10" s="58"/>
      <c r="AK10" s="2"/>
      <c r="AL10" s="58">
        <f>データ!U6</f>
        <v>16799</v>
      </c>
      <c r="AM10" s="58"/>
      <c r="AN10" s="58"/>
      <c r="AO10" s="58"/>
      <c r="AP10" s="58"/>
      <c r="AQ10" s="58"/>
      <c r="AR10" s="58"/>
      <c r="AS10" s="58"/>
      <c r="AT10" s="57">
        <f>データ!V6</f>
        <v>6.69</v>
      </c>
      <c r="AU10" s="57"/>
      <c r="AV10" s="57"/>
      <c r="AW10" s="57"/>
      <c r="AX10" s="57"/>
      <c r="AY10" s="57"/>
      <c r="AZ10" s="57"/>
      <c r="BA10" s="57"/>
      <c r="BB10" s="57">
        <f>データ!W6</f>
        <v>2511.06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174076</v>
      </c>
      <c r="D6" s="31">
        <f t="shared" si="3"/>
        <v>47</v>
      </c>
      <c r="E6" s="31">
        <f t="shared" si="3"/>
        <v>17</v>
      </c>
      <c r="F6" s="31">
        <f t="shared" si="3"/>
        <v>4</v>
      </c>
      <c r="G6" s="31">
        <f t="shared" si="3"/>
        <v>0</v>
      </c>
      <c r="H6" s="31" t="str">
        <f t="shared" si="3"/>
        <v>石川県　中能登町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90.23</v>
      </c>
      <c r="P6" s="32">
        <f t="shared" si="3"/>
        <v>96.3</v>
      </c>
      <c r="Q6" s="32">
        <f t="shared" si="3"/>
        <v>2700</v>
      </c>
      <c r="R6" s="32">
        <f t="shared" si="3"/>
        <v>18717</v>
      </c>
      <c r="S6" s="32">
        <f t="shared" si="3"/>
        <v>89.45</v>
      </c>
      <c r="T6" s="32">
        <f t="shared" si="3"/>
        <v>209.25</v>
      </c>
      <c r="U6" s="32">
        <f t="shared" si="3"/>
        <v>16799</v>
      </c>
      <c r="V6" s="32">
        <f t="shared" si="3"/>
        <v>6.69</v>
      </c>
      <c r="W6" s="32">
        <f t="shared" si="3"/>
        <v>2511.06</v>
      </c>
      <c r="X6" s="33">
        <f>IF(X7="",NA(),X7)</f>
        <v>42.11</v>
      </c>
      <c r="Y6" s="33">
        <f t="shared" ref="Y6:AG6" si="4">IF(Y7="",NA(),Y7)</f>
        <v>41.22</v>
      </c>
      <c r="Z6" s="33">
        <f t="shared" si="4"/>
        <v>39.409999999999997</v>
      </c>
      <c r="AA6" s="33">
        <f t="shared" si="4"/>
        <v>38.619999999999997</v>
      </c>
      <c r="AB6" s="33">
        <f t="shared" si="4"/>
        <v>36.590000000000003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4606.83</v>
      </c>
      <c r="BF6" s="33">
        <f t="shared" ref="BF6:BN6" si="7">IF(BF7="",NA(),BF7)</f>
        <v>4544.29</v>
      </c>
      <c r="BG6" s="33">
        <f t="shared" si="7"/>
        <v>4011.2</v>
      </c>
      <c r="BH6" s="33">
        <f t="shared" si="7"/>
        <v>3740.72</v>
      </c>
      <c r="BI6" s="33">
        <f t="shared" si="7"/>
        <v>3481.25</v>
      </c>
      <c r="BJ6" s="33">
        <f t="shared" si="7"/>
        <v>1764.87</v>
      </c>
      <c r="BK6" s="33">
        <f t="shared" si="7"/>
        <v>1622.51</v>
      </c>
      <c r="BL6" s="33">
        <f t="shared" si="7"/>
        <v>1569.13</v>
      </c>
      <c r="BM6" s="33">
        <f t="shared" si="7"/>
        <v>1436</v>
      </c>
      <c r="BN6" s="33">
        <f t="shared" si="7"/>
        <v>1434.89</v>
      </c>
      <c r="BO6" s="32" t="str">
        <f>IF(BO7="","",IF(BO7="-","【-】","【"&amp;SUBSTITUTE(TEXT(BO7,"#,##0.00"),"-","△")&amp;"】"))</f>
        <v>【1,457.06】</v>
      </c>
      <c r="BP6" s="33">
        <f>IF(BP7="",NA(),BP7)</f>
        <v>23.07</v>
      </c>
      <c r="BQ6" s="33">
        <f t="shared" ref="BQ6:BY6" si="8">IF(BQ7="",NA(),BQ7)</f>
        <v>23.13</v>
      </c>
      <c r="BR6" s="33">
        <f t="shared" si="8"/>
        <v>30.81</v>
      </c>
      <c r="BS6" s="33">
        <f t="shared" si="8"/>
        <v>29.5</v>
      </c>
      <c r="BT6" s="33">
        <f t="shared" si="8"/>
        <v>29.43</v>
      </c>
      <c r="BU6" s="33">
        <f t="shared" si="8"/>
        <v>60.75</v>
      </c>
      <c r="BV6" s="33">
        <f t="shared" si="8"/>
        <v>62.83</v>
      </c>
      <c r="BW6" s="33">
        <f t="shared" si="8"/>
        <v>64.63</v>
      </c>
      <c r="BX6" s="33">
        <f t="shared" si="8"/>
        <v>66.56</v>
      </c>
      <c r="BY6" s="33">
        <f t="shared" si="8"/>
        <v>66.22</v>
      </c>
      <c r="BZ6" s="32" t="str">
        <f>IF(BZ7="","",IF(BZ7="-","【-】","【"&amp;SUBSTITUTE(TEXT(BZ7,"#,##0.00"),"-","△")&amp;"】"))</f>
        <v>【64.73】</v>
      </c>
      <c r="CA6" s="33">
        <f>IF(CA7="",NA(),CA7)</f>
        <v>580.16</v>
      </c>
      <c r="CB6" s="33">
        <f t="shared" ref="CB6:CJ6" si="9">IF(CB7="",NA(),CB7)</f>
        <v>583.32000000000005</v>
      </c>
      <c r="CC6" s="33">
        <f t="shared" si="9"/>
        <v>442.75</v>
      </c>
      <c r="CD6" s="33">
        <f t="shared" si="9"/>
        <v>474.21</v>
      </c>
      <c r="CE6" s="33">
        <f t="shared" si="9"/>
        <v>478.49</v>
      </c>
      <c r="CF6" s="33">
        <f t="shared" si="9"/>
        <v>256</v>
      </c>
      <c r="CG6" s="33">
        <f t="shared" si="9"/>
        <v>250.43</v>
      </c>
      <c r="CH6" s="33">
        <f t="shared" si="9"/>
        <v>245.75</v>
      </c>
      <c r="CI6" s="33">
        <f t="shared" si="9"/>
        <v>244.29</v>
      </c>
      <c r="CJ6" s="33">
        <f t="shared" si="9"/>
        <v>246.72</v>
      </c>
      <c r="CK6" s="32" t="str">
        <f>IF(CK7="","",IF(CK7="-","【-】","【"&amp;SUBSTITUTE(TEXT(CK7,"#,##0.00"),"-","△")&amp;"】"))</f>
        <v>【250.25】</v>
      </c>
      <c r="CL6" s="33">
        <f>IF(CL7="",NA(),CL7)</f>
        <v>48.82</v>
      </c>
      <c r="CM6" s="33">
        <f t="shared" ref="CM6:CU6" si="10">IF(CM7="",NA(),CM7)</f>
        <v>48.35</v>
      </c>
      <c r="CN6" s="33">
        <f t="shared" si="10"/>
        <v>49.79</v>
      </c>
      <c r="CO6" s="33">
        <f t="shared" si="10"/>
        <v>51.5</v>
      </c>
      <c r="CP6" s="33">
        <f t="shared" si="10"/>
        <v>54.02</v>
      </c>
      <c r="CQ6" s="33">
        <f t="shared" si="10"/>
        <v>41.59</v>
      </c>
      <c r="CR6" s="33">
        <f t="shared" si="10"/>
        <v>42.31</v>
      </c>
      <c r="CS6" s="33">
        <f t="shared" si="10"/>
        <v>43.65</v>
      </c>
      <c r="CT6" s="33">
        <f t="shared" si="10"/>
        <v>43.58</v>
      </c>
      <c r="CU6" s="33">
        <f t="shared" si="10"/>
        <v>41.35</v>
      </c>
      <c r="CV6" s="32" t="str">
        <f>IF(CV7="","",IF(CV7="-","【-】","【"&amp;SUBSTITUTE(TEXT(CV7,"#,##0.00"),"-","△")&amp;"】"))</f>
        <v>【40.31】</v>
      </c>
      <c r="CW6" s="33">
        <f>IF(CW7="",NA(),CW7)</f>
        <v>79.540000000000006</v>
      </c>
      <c r="CX6" s="33">
        <f t="shared" ref="CX6:DF6" si="11">IF(CX7="",NA(),CX7)</f>
        <v>81.36</v>
      </c>
      <c r="CY6" s="33">
        <f t="shared" si="11"/>
        <v>82.36</v>
      </c>
      <c r="CZ6" s="33">
        <f t="shared" si="11"/>
        <v>82.84</v>
      </c>
      <c r="DA6" s="33">
        <f t="shared" si="11"/>
        <v>84.09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7.0000000000000007E-2</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174076</v>
      </c>
      <c r="D7" s="35">
        <v>47</v>
      </c>
      <c r="E7" s="35">
        <v>17</v>
      </c>
      <c r="F7" s="35">
        <v>4</v>
      </c>
      <c r="G7" s="35">
        <v>0</v>
      </c>
      <c r="H7" s="35" t="s">
        <v>96</v>
      </c>
      <c r="I7" s="35" t="s">
        <v>97</v>
      </c>
      <c r="J7" s="35" t="s">
        <v>98</v>
      </c>
      <c r="K7" s="35" t="s">
        <v>99</v>
      </c>
      <c r="L7" s="35" t="s">
        <v>100</v>
      </c>
      <c r="M7" s="36" t="s">
        <v>101</v>
      </c>
      <c r="N7" s="36" t="s">
        <v>102</v>
      </c>
      <c r="O7" s="36">
        <v>90.23</v>
      </c>
      <c r="P7" s="36">
        <v>96.3</v>
      </c>
      <c r="Q7" s="36">
        <v>2700</v>
      </c>
      <c r="R7" s="36">
        <v>18717</v>
      </c>
      <c r="S7" s="36">
        <v>89.45</v>
      </c>
      <c r="T7" s="36">
        <v>209.25</v>
      </c>
      <c r="U7" s="36">
        <v>16799</v>
      </c>
      <c r="V7" s="36">
        <v>6.69</v>
      </c>
      <c r="W7" s="36">
        <v>2511.06</v>
      </c>
      <c r="X7" s="36">
        <v>42.11</v>
      </c>
      <c r="Y7" s="36">
        <v>41.22</v>
      </c>
      <c r="Z7" s="36">
        <v>39.409999999999997</v>
      </c>
      <c r="AA7" s="36">
        <v>38.619999999999997</v>
      </c>
      <c r="AB7" s="36">
        <v>36.590000000000003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4606.83</v>
      </c>
      <c r="BF7" s="36">
        <v>4544.29</v>
      </c>
      <c r="BG7" s="36">
        <v>4011.2</v>
      </c>
      <c r="BH7" s="36">
        <v>3740.72</v>
      </c>
      <c r="BI7" s="36">
        <v>3481.25</v>
      </c>
      <c r="BJ7" s="36">
        <v>1764.87</v>
      </c>
      <c r="BK7" s="36">
        <v>1622.51</v>
      </c>
      <c r="BL7" s="36">
        <v>1569.13</v>
      </c>
      <c r="BM7" s="36">
        <v>1436</v>
      </c>
      <c r="BN7" s="36">
        <v>1434.89</v>
      </c>
      <c r="BO7" s="36">
        <v>1457.06</v>
      </c>
      <c r="BP7" s="36">
        <v>23.07</v>
      </c>
      <c r="BQ7" s="36">
        <v>23.13</v>
      </c>
      <c r="BR7" s="36">
        <v>30.81</v>
      </c>
      <c r="BS7" s="36">
        <v>29.5</v>
      </c>
      <c r="BT7" s="36">
        <v>29.43</v>
      </c>
      <c r="BU7" s="36">
        <v>60.75</v>
      </c>
      <c r="BV7" s="36">
        <v>62.83</v>
      </c>
      <c r="BW7" s="36">
        <v>64.63</v>
      </c>
      <c r="BX7" s="36">
        <v>66.56</v>
      </c>
      <c r="BY7" s="36">
        <v>66.22</v>
      </c>
      <c r="BZ7" s="36">
        <v>64.73</v>
      </c>
      <c r="CA7" s="36">
        <v>580.16</v>
      </c>
      <c r="CB7" s="36">
        <v>583.32000000000005</v>
      </c>
      <c r="CC7" s="36">
        <v>442.75</v>
      </c>
      <c r="CD7" s="36">
        <v>474.21</v>
      </c>
      <c r="CE7" s="36">
        <v>478.49</v>
      </c>
      <c r="CF7" s="36">
        <v>256</v>
      </c>
      <c r="CG7" s="36">
        <v>250.43</v>
      </c>
      <c r="CH7" s="36">
        <v>245.75</v>
      </c>
      <c r="CI7" s="36">
        <v>244.29</v>
      </c>
      <c r="CJ7" s="36">
        <v>246.72</v>
      </c>
      <c r="CK7" s="36">
        <v>250.25</v>
      </c>
      <c r="CL7" s="36">
        <v>48.82</v>
      </c>
      <c r="CM7" s="36">
        <v>48.35</v>
      </c>
      <c r="CN7" s="36">
        <v>49.79</v>
      </c>
      <c r="CO7" s="36">
        <v>51.5</v>
      </c>
      <c r="CP7" s="36">
        <v>54.02</v>
      </c>
      <c r="CQ7" s="36">
        <v>41.59</v>
      </c>
      <c r="CR7" s="36">
        <v>42.31</v>
      </c>
      <c r="CS7" s="36">
        <v>43.65</v>
      </c>
      <c r="CT7" s="36">
        <v>43.58</v>
      </c>
      <c r="CU7" s="36">
        <v>41.35</v>
      </c>
      <c r="CV7" s="36">
        <v>40.31</v>
      </c>
      <c r="CW7" s="36">
        <v>79.540000000000006</v>
      </c>
      <c r="CX7" s="36">
        <v>81.36</v>
      </c>
      <c r="CY7" s="36">
        <v>82.36</v>
      </c>
      <c r="CZ7" s="36">
        <v>82.84</v>
      </c>
      <c r="DA7" s="36">
        <v>84.09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7.0000000000000007E-2</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2017-02-08T03:00:39Z</dcterms:created>
  <dcterms:modified xsi:type="dcterms:W3CDTF">2017-02-13T06:20:17Z</dcterms:modified>
  <cp:category/>
</cp:coreProperties>
</file>