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<sst xmlns="http://schemas.openxmlformats.org/spreadsheetml/2006/main" count="221" uniqueCount="111">
  <si>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</si>
  <si>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</si>
  <si>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</si>
  <si>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</si>
  <si>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</si>
  <si>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</si>
  <si>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</si>
  <si>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</si>
  <si>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</si>
  <si>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</si>
  <si>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</si>
  <si>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</si>
  <si>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</si>
  <si>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</si>
  <si>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</si>
  <si>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</si>
  <si>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</si>
  <si>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</si>
  <si>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</si>
  <si>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</si>
  <si>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</si>
  <si>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</si>
  <si>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</si>
  <si>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</si>
  <si>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</si>
  <si>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</si>
  <si>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</si>
  <si>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</si>
  <si>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</si>
  <si>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</si>
  <si>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</si>
  <si>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</si>
  <si>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</si>
  <si>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</si>
  <si>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</si>
  <si>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</si>
  <si>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</si>
  <si>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</si>
  <si>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</si>
  <si>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</si>
  <si>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</si>
  <si>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</si>
  <si>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</si>
  <si>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</si>
  <si>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</si>
  <si>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</si>
  <si>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</si>
  <si>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</si>
  <si>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</si>
  <si>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</si>
  <si>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</si>
  <si>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</si>
  <si>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</si>
  <si>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</si>
  <si>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</si>
  <si>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</si>
  <si>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</si>
  <si>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</si>
  <si>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</si>
  <si>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</si>
  <si>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</si>
  <si>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</si>
  <si>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</si>
  <si>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</si>
  <si>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</si>
  <si>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</si>
  <si>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</si>
  <si>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</si>
  <si>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</si>
  <si>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</si>
  <si>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</si>
  <si>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</si>
  <si>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</si>
  <si>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</si>
  <si>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</si>
  <si>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</si>
  <si>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</si>
  <si>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</si>
  <si>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</si>
  <si>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</si>
  <si>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</si>
  <si>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</si>
  <si>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</si>
  <si>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</si>
  <si>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</si>
  <si>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</si>
  <si>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</si>
  <si>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</si>
  <si>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</si>
  <si>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</si>
  <si>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</si>
  <si>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</si>
  <si>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</si>
  <si>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</si>
  <si>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</si>
  <si>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</si>
  <si>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小松市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</si>
  <si>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</si>
  <si>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</si>
  <si>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</si>
  <si>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</si>
  <si>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</si>
  <si>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</si>
  <si>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</si>
  <si>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</si>
  <si>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</si>
  <si>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</si>
  <si>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</si>
  <si>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経年比較では水洗化率が高く、使用料収入が安定していることにより、経費回収率は類似団体の平均値より高い状況を維持しています。
　また、営業費用の削減を行ない、新たな投資を抑制することにより、企業債残高を減少させ支払利息も減少させていることから、指標は概ね改善しつつあります。
　今後はさらに水洗化率の向上に努め、施設利用率を上昇させ、安定的な経営を行っていきたいと考えています。</t>
    <rPh sb="1" eb="3">
      <t>ケイネン</t>
    </rPh>
    <rPh sb="3" eb="5">
      <t>ヒカク</t>
    </rPh>
    <rPh sb="7" eb="10">
      <t>スイセンカ</t>
    </rPh>
    <rPh sb="10" eb="11">
      <t>リツ</t>
    </rPh>
    <rPh sb="12" eb="13">
      <t>タカ</t>
    </rPh>
    <rPh sb="15" eb="17">
      <t>シヨウ</t>
    </rPh>
    <rPh sb="17" eb="18">
      <t>リョウ</t>
    </rPh>
    <rPh sb="18" eb="20">
      <t>シュウニュウ</t>
    </rPh>
    <rPh sb="21" eb="23">
      <t>アンテイ</t>
    </rPh>
    <rPh sb="33" eb="35">
      <t>ケイヒ</t>
    </rPh>
    <rPh sb="35" eb="37">
      <t>カイシュウ</t>
    </rPh>
    <rPh sb="37" eb="38">
      <t>リツ</t>
    </rPh>
    <rPh sb="39" eb="41">
      <t>ルイジ</t>
    </rPh>
    <rPh sb="41" eb="43">
      <t>ダンタイ</t>
    </rPh>
    <rPh sb="44" eb="46">
      <t>ヘイキン</t>
    </rPh>
    <rPh sb="46" eb="47">
      <t>チ</t>
    </rPh>
    <rPh sb="67" eb="69">
      <t>エイギョウ</t>
    </rPh>
    <rPh sb="69" eb="71">
      <t>ヒヨウ</t>
    </rPh>
    <rPh sb="72" eb="74">
      <t>サクゲン</t>
    </rPh>
    <rPh sb="75" eb="76">
      <t>オコ</t>
    </rPh>
    <rPh sb="79" eb="80">
      <t>アラ</t>
    </rPh>
    <rPh sb="82" eb="84">
      <t>トウシ</t>
    </rPh>
    <rPh sb="85" eb="87">
      <t>ヨクセイ</t>
    </rPh>
    <rPh sb="95" eb="97">
      <t>キギョウ</t>
    </rPh>
    <rPh sb="97" eb="98">
      <t>サイ</t>
    </rPh>
    <rPh sb="98" eb="100">
      <t>ザンダカ</t>
    </rPh>
    <rPh sb="101" eb="103">
      <t>ゲンショウ</t>
    </rPh>
    <rPh sb="105" eb="107">
      <t>シハライ</t>
    </rPh>
    <rPh sb="107" eb="109">
      <t>リソク</t>
    </rPh>
    <rPh sb="110" eb="112">
      <t>ゲンショウ</t>
    </rPh>
    <rPh sb="125" eb="126">
      <t>オオム</t>
    </rPh>
    <rPh sb="127" eb="129">
      <t>カイゼン</t>
    </rPh>
    <rPh sb="139" eb="141">
      <t>コンゴ</t>
    </rPh>
    <rPh sb="145" eb="148">
      <t>スイセンカ</t>
    </rPh>
    <rPh sb="148" eb="149">
      <t>リツ</t>
    </rPh>
    <rPh sb="150" eb="152">
      <t>コウジョウ</t>
    </rPh>
    <rPh sb="153" eb="154">
      <t>ツト</t>
    </rPh>
    <rPh sb="156" eb="158">
      <t>シセツ</t>
    </rPh>
    <rPh sb="158" eb="160">
      <t>リヨウ</t>
    </rPh>
    <rPh sb="160" eb="161">
      <t>リツ</t>
    </rPh>
    <rPh sb="162" eb="164">
      <t>ジョウショウ</t>
    </rPh>
    <rPh sb="182" eb="183">
      <t>カンガ</t>
    </rPh>
    <phoneticPr fontId="4"/>
  </si>
  <si>
    <t>　現在、法定耐用年数を超える管渠は無い状況ではありますが、将来において管渠の更新工事が必要となるため、更新工事が短期間に集中しないように、計画的に更新工事に取り掛かかりたいと考えています。
　また、処理場等施設の老朽化により、毎年設備の更新を行うことで、施設の延命化を図っています。
　さらに、老朽化対策と併せて、耐震性の向上などを効率的に図る再構築を計画的に推進していきます。</t>
    <rPh sb="29" eb="31">
      <t>ショウライ</t>
    </rPh>
    <rPh sb="38" eb="40">
      <t>コウシン</t>
    </rPh>
    <rPh sb="40" eb="41">
      <t>コウ</t>
    </rPh>
    <rPh sb="41" eb="42">
      <t>ジ</t>
    </rPh>
    <rPh sb="43" eb="45">
      <t>ヒツヨウ</t>
    </rPh>
    <rPh sb="69" eb="72">
      <t>ケイカクテキ</t>
    </rPh>
    <rPh sb="75" eb="77">
      <t>コウジ</t>
    </rPh>
    <rPh sb="87" eb="88">
      <t>カンガ</t>
    </rPh>
    <rPh sb="113" eb="115">
      <t>マイネン</t>
    </rPh>
    <rPh sb="115" eb="117">
      <t>セツビ</t>
    </rPh>
    <rPh sb="118" eb="120">
      <t>コウシン</t>
    </rPh>
    <rPh sb="121" eb="122">
      <t>オコナ</t>
    </rPh>
    <rPh sb="127" eb="129">
      <t>シセツ</t>
    </rPh>
    <rPh sb="130" eb="132">
      <t>エンメイ</t>
    </rPh>
    <rPh sb="132" eb="133">
      <t>カ</t>
    </rPh>
    <rPh sb="134" eb="135">
      <t>ハカ</t>
    </rPh>
    <phoneticPr fontId="4"/>
  </si>
  <si>
    <t>　今後、安定経営と老朽化施設の更新を同時に行なっていく必要があり、経営を圧迫するような過大な投資にならないよう、投資を平準化させ経費のバランスをとりながら、計画的に施設の更新を進めていきます。</t>
    <rPh sb="1" eb="3">
      <t>コンゴ</t>
    </rPh>
    <rPh sb="4" eb="6">
      <t>アンテイ</t>
    </rPh>
    <rPh sb="6" eb="8">
      <t>ケイエイ</t>
    </rPh>
    <rPh sb="9" eb="12">
      <t>ロウキュウカ</t>
    </rPh>
    <rPh sb="12" eb="14">
      <t>シセツ</t>
    </rPh>
    <rPh sb="15" eb="17">
      <t>コウシン</t>
    </rPh>
    <rPh sb="18" eb="20">
      <t>ドウジ</t>
    </rPh>
    <rPh sb="21" eb="22">
      <t>オコナ</t>
    </rPh>
    <rPh sb="27" eb="29">
      <t>ヒツヨウ</t>
    </rPh>
    <rPh sb="33" eb="35">
      <t>ケイエイ</t>
    </rPh>
    <rPh sb="36" eb="38">
      <t>アッパク</t>
    </rPh>
    <rPh sb="43" eb="45">
      <t>カダイ</t>
    </rPh>
    <rPh sb="46" eb="48">
      <t>トウシ</t>
    </rPh>
    <rPh sb="64" eb="66">
      <t>ケイヒ</t>
    </rPh>
    <rPh sb="78" eb="81">
      <t>ケイカクテキ</t>
    </rPh>
    <rPh sb="82" eb="84">
      <t>シセツ</t>
    </rPh>
    <rPh sb="85" eb="87">
      <t>コウシン</t>
    </rPh>
    <rPh sb="88" eb="8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</si>
</sst>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021376"/>
        <c:axId val="380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8021376"/>
        <c:axId val="38031744"/>
      </c:lineChart>
      <c:dateAx>
        <c:axId val="38021376"/>
        <c:scaling>
          <c:orientation val="minMax"/>
        </c:scaling>
        <c:delete val="1"/>
        <c:axPos val="b"/>
        <c:numFmt formatCode="ge" sourceLinked="1"/>
        <c:majorTickMark val="none"/>
        <c:minorTickMark val="none"/>
        <c:tickLblPos val="none"/>
        <c:crossAx val="38031744"/>
        <c:crosses val="autoZero"/>
        <c:auto val="1"/>
        <c:lblOffset val="100"/>
        <c:baseTimeUnit val="years"/>
      </c:dateAx>
      <c:valAx>
        <c:axId val="380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13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52.24</c:v>
                </c:pt>
                <c:pt idx="1">
                  <c:v>52.24</c:v>
                </c:pt>
                <c:pt idx="2">
                  <c:v>52.24</c:v>
                </c:pt>
                <c:pt idx="3">
                  <c:v>52.24</c:v>
                </c:pt>
                <c:pt idx="4">
                  <c:v>60.05</c:v>
                </c:pt>
              </c:numCache>
            </c:numRef>
          </c:val>
        </c:ser>
        <c:dLbls>
          <c:showLegendKey val="0"/>
          <c:showVal val="0"/>
          <c:showCatName val="0"/>
          <c:showSerName val="0"/>
          <c:showPercent val="0"/>
          <c:showBubbleSize val="0"/>
        </c:dLbls>
        <c:gapWidth val="150"/>
        <c:axId val="51169920"/>
        <c:axId val="511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51169920"/>
        <c:axId val="51176192"/>
      </c:lineChart>
      <c:dateAx>
        <c:axId val="51169920"/>
        <c:scaling>
          <c:orientation val="minMax"/>
        </c:scaling>
        <c:delete val="1"/>
        <c:axPos val="b"/>
        <c:numFmt formatCode="ge" sourceLinked="1"/>
        <c:majorTickMark val="none"/>
        <c:minorTickMark val="none"/>
        <c:tickLblPos val="none"/>
        <c:crossAx val="51176192"/>
        <c:crosses val="autoZero"/>
        <c:auto val="1"/>
        <c:lblOffset val="100"/>
        <c:baseTimeUnit val="years"/>
      </c:dateAx>
      <c:valAx>
        <c:axId val="511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93.61</c:v>
                </c:pt>
                <c:pt idx="1">
                  <c:v>93.74</c:v>
                </c:pt>
                <c:pt idx="2">
                  <c:v>94.4</c:v>
                </c:pt>
                <c:pt idx="3">
                  <c:v>94.65</c:v>
                </c:pt>
                <c:pt idx="4">
                  <c:v>95.45</c:v>
                </c:pt>
              </c:numCache>
            </c:numRef>
          </c:val>
        </c:ser>
        <c:dLbls>
          <c:showLegendKey val="0"/>
          <c:showVal val="0"/>
          <c:showCatName val="0"/>
          <c:showSerName val="0"/>
          <c:showPercent val="0"/>
          <c:showBubbleSize val="0"/>
        </c:dLbls>
        <c:gapWidth val="150"/>
        <c:axId val="38684928"/>
        <c:axId val="387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8684928"/>
        <c:axId val="38723968"/>
      </c:lineChart>
      <c:dateAx>
        <c:axId val="38684928"/>
        <c:scaling>
          <c:orientation val="minMax"/>
        </c:scaling>
        <c:delete val="1"/>
        <c:axPos val="b"/>
        <c:numFmt formatCode="ge" sourceLinked="1"/>
        <c:majorTickMark val="none"/>
        <c:minorTickMark val="none"/>
        <c:tickLblPos val="none"/>
        <c:crossAx val="38723968"/>
        <c:crosses val="autoZero"/>
        <c:auto val="1"/>
        <c:lblOffset val="100"/>
        <c:baseTimeUnit val="years"/>
      </c:dateAx>
      <c:valAx>
        <c:axId val="387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58.87</c:v>
                </c:pt>
                <c:pt idx="1">
                  <c:v>62.65</c:v>
                </c:pt>
                <c:pt idx="2">
                  <c:v>69.11</c:v>
                </c:pt>
                <c:pt idx="3">
                  <c:v>66.81</c:v>
                </c:pt>
                <c:pt idx="4">
                  <c:v>64.56</c:v>
                </c:pt>
              </c:numCache>
            </c:numRef>
          </c:val>
        </c:ser>
        <c:dLbls>
          <c:showLegendKey val="0"/>
          <c:showVal val="0"/>
          <c:showCatName val="0"/>
          <c:showSerName val="0"/>
          <c:showPercent val="0"/>
          <c:showBubbleSize val="0"/>
        </c:dLbls>
        <c:gapWidth val="150"/>
        <c:axId val="38066048"/>
        <c:axId val="380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66048"/>
        <c:axId val="38068224"/>
      </c:lineChart>
      <c:dateAx>
        <c:axId val="38066048"/>
        <c:scaling>
          <c:orientation val="minMax"/>
        </c:scaling>
        <c:delete val="1"/>
        <c:axPos val="b"/>
        <c:numFmt formatCode="ge" sourceLinked="1"/>
        <c:majorTickMark val="none"/>
        <c:minorTickMark val="none"/>
        <c:tickLblPos val="none"/>
        <c:crossAx val="38068224"/>
        <c:crosses val="autoZero"/>
        <c:auto val="1"/>
        <c:lblOffset val="100"/>
        <c:baseTimeUnit val="years"/>
      </c:dateAx>
      <c:valAx>
        <c:axId val="380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06336"/>
        <c:axId val="1026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06336"/>
        <c:axId val="102608256"/>
      </c:lineChart>
      <c:dateAx>
        <c:axId val="102606336"/>
        <c:scaling>
          <c:orientation val="minMax"/>
        </c:scaling>
        <c:delete val="1"/>
        <c:axPos val="b"/>
        <c:numFmt formatCode="ge" sourceLinked="1"/>
        <c:majorTickMark val="none"/>
        <c:minorTickMark val="none"/>
        <c:tickLblPos val="none"/>
        <c:crossAx val="102608256"/>
        <c:crosses val="autoZero"/>
        <c:auto val="1"/>
        <c:lblOffset val="100"/>
        <c:baseTimeUnit val="years"/>
      </c:dateAx>
      <c:valAx>
        <c:axId val="1026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66976"/>
        <c:axId val="379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66976"/>
        <c:axId val="37968896"/>
      </c:lineChart>
      <c:dateAx>
        <c:axId val="37966976"/>
        <c:scaling>
          <c:orientation val="minMax"/>
        </c:scaling>
        <c:delete val="1"/>
        <c:axPos val="b"/>
        <c:numFmt formatCode="ge" sourceLinked="1"/>
        <c:majorTickMark val="none"/>
        <c:minorTickMark val="none"/>
        <c:tickLblPos val="none"/>
        <c:crossAx val="37968896"/>
        <c:crosses val="autoZero"/>
        <c:auto val="1"/>
        <c:lblOffset val="100"/>
        <c:baseTimeUnit val="years"/>
      </c:dateAx>
      <c:valAx>
        <c:axId val="379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007552"/>
        <c:axId val="380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07552"/>
        <c:axId val="38009472"/>
      </c:lineChart>
      <c:dateAx>
        <c:axId val="38007552"/>
        <c:scaling>
          <c:orientation val="minMax"/>
        </c:scaling>
        <c:delete val="1"/>
        <c:axPos val="b"/>
        <c:numFmt formatCode="ge" sourceLinked="1"/>
        <c:majorTickMark val="none"/>
        <c:minorTickMark val="none"/>
        <c:tickLblPos val="none"/>
        <c:crossAx val="38009472"/>
        <c:crosses val="autoZero"/>
        <c:auto val="1"/>
        <c:lblOffset val="100"/>
        <c:baseTimeUnit val="years"/>
      </c:dateAx>
      <c:valAx>
        <c:axId val="380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06880"/>
        <c:axId val="385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06880"/>
        <c:axId val="38508800"/>
      </c:lineChart>
      <c:dateAx>
        <c:axId val="38506880"/>
        <c:scaling>
          <c:orientation val="minMax"/>
        </c:scaling>
        <c:delete val="1"/>
        <c:axPos val="b"/>
        <c:numFmt formatCode="ge" sourceLinked="1"/>
        <c:majorTickMark val="none"/>
        <c:minorTickMark val="none"/>
        <c:tickLblPos val="none"/>
        <c:crossAx val="38508800"/>
        <c:crosses val="autoZero"/>
        <c:auto val="1"/>
        <c:lblOffset val="100"/>
        <c:baseTimeUnit val="years"/>
      </c:dateAx>
      <c:valAx>
        <c:axId val="385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2060.67</c:v>
                </c:pt>
                <c:pt idx="1">
                  <c:v>2037.01</c:v>
                </c:pt>
                <c:pt idx="2">
                  <c:v>1922.41</c:v>
                </c:pt>
                <c:pt idx="3">
                  <c:v>1627.13</c:v>
                </c:pt>
                <c:pt idx="4">
                  <c:v>1616.06</c:v>
                </c:pt>
              </c:numCache>
            </c:numRef>
          </c:val>
        </c:ser>
        <c:dLbls>
          <c:showLegendKey val="0"/>
          <c:showVal val="0"/>
          <c:showCatName val="0"/>
          <c:showSerName val="0"/>
          <c:showPercent val="0"/>
          <c:showBubbleSize val="0"/>
        </c:dLbls>
        <c:gapWidth val="150"/>
        <c:axId val="38617088"/>
        <c:axId val="386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8617088"/>
        <c:axId val="38619008"/>
      </c:lineChart>
      <c:dateAx>
        <c:axId val="38617088"/>
        <c:scaling>
          <c:orientation val="minMax"/>
        </c:scaling>
        <c:delete val="1"/>
        <c:axPos val="b"/>
        <c:numFmt formatCode="ge" sourceLinked="1"/>
        <c:majorTickMark val="none"/>
        <c:minorTickMark val="none"/>
        <c:tickLblPos val="none"/>
        <c:crossAx val="38619008"/>
        <c:crosses val="autoZero"/>
        <c:auto val="1"/>
        <c:lblOffset val="100"/>
        <c:baseTimeUnit val="years"/>
      </c:dateAx>
      <c:valAx>
        <c:axId val="386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62.07</c:v>
                </c:pt>
                <c:pt idx="1">
                  <c:v>60.83</c:v>
                </c:pt>
                <c:pt idx="2">
                  <c:v>61.34</c:v>
                </c:pt>
                <c:pt idx="3">
                  <c:v>70.459999999999994</c:v>
                </c:pt>
                <c:pt idx="4">
                  <c:v>64.58</c:v>
                </c:pt>
              </c:numCache>
            </c:numRef>
          </c:val>
        </c:ser>
        <c:dLbls>
          <c:showLegendKey val="0"/>
          <c:showVal val="0"/>
          <c:showCatName val="0"/>
          <c:showSerName val="0"/>
          <c:showPercent val="0"/>
          <c:showBubbleSize val="0"/>
        </c:dLbls>
        <c:gapWidth val="150"/>
        <c:axId val="38628736"/>
        <c:axId val="386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8628736"/>
        <c:axId val="38643200"/>
      </c:lineChart>
      <c:dateAx>
        <c:axId val="38628736"/>
        <c:scaling>
          <c:orientation val="minMax"/>
        </c:scaling>
        <c:delete val="1"/>
        <c:axPos val="b"/>
        <c:numFmt formatCode="ge" sourceLinked="1"/>
        <c:majorTickMark val="none"/>
        <c:minorTickMark val="none"/>
        <c:tickLblPos val="none"/>
        <c:crossAx val="38643200"/>
        <c:crosses val="autoZero"/>
        <c:auto val="1"/>
        <c:lblOffset val="100"/>
        <c:baseTimeUnit val="years"/>
      </c:dateAx>
      <c:valAx>
        <c:axId val="386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187.39</c:v>
                </c:pt>
                <c:pt idx="1">
                  <c:v>191.43</c:v>
                </c:pt>
                <c:pt idx="2">
                  <c:v>198.6</c:v>
                </c:pt>
                <c:pt idx="3">
                  <c:v>206.3</c:v>
                </c:pt>
                <c:pt idx="4">
                  <c:v>224.98</c:v>
                </c:pt>
              </c:numCache>
            </c:numRef>
          </c:val>
        </c:ser>
        <c:dLbls>
          <c:showLegendKey val="0"/>
          <c:showVal val="0"/>
          <c:showCatName val="0"/>
          <c:showSerName val="0"/>
          <c:showPercent val="0"/>
          <c:showBubbleSize val="0"/>
        </c:dLbls>
        <c:gapWidth val="150"/>
        <c:axId val="51129344"/>
        <c:axId val="511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51129344"/>
        <c:axId val="51135616"/>
      </c:lineChart>
      <c:dateAx>
        <c:axId val="51129344"/>
        <c:scaling>
          <c:orientation val="minMax"/>
        </c:scaling>
        <c:delete val="1"/>
        <c:axPos val="b"/>
        <c:numFmt formatCode="ge" sourceLinked="1"/>
        <c:majorTickMark val="none"/>
        <c:minorTickMark val="none"/>
        <c:tickLblPos val="none"/>
        <c:crossAx val="51135616"/>
        <c:crosses val="autoZero"/>
        <c:auto val="1"/>
        <c:lblOffset val="100"/>
        <c:baseTimeUnit val="years"/>
      </c:dateAx>
      <c:valAx>
        <c:axId val="511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0" zoomScale="55" zoomScaleNormal="5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小松市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108573</v>
      </c>
      <c r="AM8" s="64"/>
      <c r="AN8" s="64"/>
      <c r="AO8" s="64"/>
      <c r="AP8" s="64"/>
      <c r="AQ8" s="64"/>
      <c r="AR8" s="64"/>
      <c r="AS8" s="64"/>
      <c r="AT8" s="63">
        <f>データ!S6</f>
        <v>371.05</v>
      </c>
      <c r="AU8" s="63"/>
      <c r="AV8" s="63"/>
      <c r="AW8" s="63"/>
      <c r="AX8" s="63"/>
      <c r="AY8" s="63"/>
      <c r="AZ8" s="63"/>
      <c r="BA8" s="63"/>
      <c r="BB8" s="63">
        <f>データ!T6</f>
        <v>292.61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6.05</v>
      </c>
      <c r="Q10" s="63"/>
      <c r="R10" s="63"/>
      <c r="S10" s="63"/>
      <c r="T10" s="63"/>
      <c r="U10" s="63"/>
      <c r="V10" s="63"/>
      <c r="W10" s="63">
        <f>データ!P6</f>
        <v>90.16</v>
      </c>
      <c r="X10" s="63"/>
      <c r="Y10" s="63"/>
      <c r="Z10" s="63"/>
      <c r="AA10" s="63"/>
      <c r="AB10" s="63"/>
      <c r="AC10" s="63"/>
      <c r="AD10" s="64">
        <f>データ!Q6</f>
        <v>2480</v>
      </c>
      <c r="AE10" s="64"/>
      <c r="AF10" s="64"/>
      <c r="AG10" s="64"/>
      <c r="AH10" s="64"/>
      <c r="AI10" s="64"/>
      <c r="AJ10" s="64"/>
      <c r="AK10" s="2"/>
      <c r="AL10" s="64">
        <f>データ!U6</f>
        <v>6549</v>
      </c>
      <c r="AM10" s="64"/>
      <c r="AN10" s="64"/>
      <c r="AO10" s="64"/>
      <c r="AP10" s="64"/>
      <c r="AQ10" s="64"/>
      <c r="AR10" s="64"/>
      <c r="AS10" s="64"/>
      <c r="AT10" s="63">
        <f>データ!V6</f>
        <v>3.27</v>
      </c>
      <c r="AU10" s="63"/>
      <c r="AV10" s="63"/>
      <c r="AW10" s="63"/>
      <c r="AX10" s="63"/>
      <c r="AY10" s="63"/>
      <c r="AZ10" s="63"/>
      <c r="BA10" s="63"/>
      <c r="BB10" s="63">
        <f>データ!W6</f>
        <v>2002.75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172031</v>
      </c>
      <c r="D6" s="31">
        <f t="shared" si="3"/>
        <v>47</v>
      </c>
      <c r="E6" s="31">
        <f t="shared" si="3"/>
        <v>17</v>
      </c>
      <c r="F6" s="31">
        <f t="shared" si="3"/>
        <v>5</v>
      </c>
      <c r="G6" s="31">
        <f t="shared" si="3"/>
        <v>0</v>
      </c>
      <c r="H6" s="31" t="str">
        <f t="shared" si="3"/>
        <v>石川県　小松市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6.05</v>
      </c>
      <c r="P6" s="32">
        <f t="shared" si="3"/>
        <v>90.16</v>
      </c>
      <c r="Q6" s="32">
        <f t="shared" si="3"/>
        <v>2480</v>
      </c>
      <c r="R6" s="32">
        <f t="shared" si="3"/>
        <v>108573</v>
      </c>
      <c r="S6" s="32">
        <f t="shared" si="3"/>
        <v>371.05</v>
      </c>
      <c r="T6" s="32">
        <f t="shared" si="3"/>
        <v>292.61</v>
      </c>
      <c r="U6" s="32">
        <f t="shared" si="3"/>
        <v>6549</v>
      </c>
      <c r="V6" s="32">
        <f t="shared" si="3"/>
        <v>3.27</v>
      </c>
      <c r="W6" s="32">
        <f t="shared" si="3"/>
        <v>2002.75</v>
      </c>
      <c r="X6" s="33">
        <f>IF(X7="",NA(),X7)</f>
        <v>58.87</v>
      </c>
      <c r="Y6" s="33">
        <f t="shared" ref="Y6:AG6" si="4">IF(Y7="",NA(),Y7)</f>
        <v>62.65</v>
      </c>
      <c r="Z6" s="33">
        <f t="shared" si="4"/>
        <v>69.11</v>
      </c>
      <c r="AA6" s="33">
        <f t="shared" si="4"/>
        <v>66.81</v>
      </c>
      <c r="AB6" s="33">
        <f t="shared" si="4"/>
        <v>64.56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2060.67</v>
      </c>
      <c r="BF6" s="33">
        <f t="shared" ref="BF6:BN6" si="7">IF(BF7="",NA(),BF7)</f>
        <v>2037.01</v>
      </c>
      <c r="BG6" s="33">
        <f t="shared" si="7"/>
        <v>1922.41</v>
      </c>
      <c r="BH6" s="33">
        <f t="shared" si="7"/>
        <v>1627.13</v>
      </c>
      <c r="BI6" s="33">
        <f t="shared" si="7"/>
        <v>1616.06</v>
      </c>
      <c r="BJ6" s="33">
        <f t="shared" si="7"/>
        <v>1239.2</v>
      </c>
      <c r="BK6" s="33">
        <f t="shared" si="7"/>
        <v>1197.82</v>
      </c>
      <c r="BL6" s="33">
        <f t="shared" si="7"/>
        <v>1126.77</v>
      </c>
      <c r="BM6" s="33">
        <f t="shared" si="7"/>
        <v>1044.8</v>
      </c>
      <c r="BN6" s="33">
        <f t="shared" si="7"/>
        <v>1081.8</v>
      </c>
      <c r="BO6" s="32" t="str">
        <f>IF(BO7="","",IF(BO7="-","【-】","【"&amp;SUBSTITUTE(TEXT(BO7,"#,##0.00"),"-","△")&amp;"】"))</f>
        <v>【1,015.77】</v>
      </c>
      <c r="BP6" s="33">
        <f>IF(BP7="",NA(),BP7)</f>
        <v>62.07</v>
      </c>
      <c r="BQ6" s="33">
        <f t="shared" ref="BQ6:BY6" si="8">IF(BQ7="",NA(),BQ7)</f>
        <v>60.83</v>
      </c>
      <c r="BR6" s="33">
        <f t="shared" si="8"/>
        <v>61.34</v>
      </c>
      <c r="BS6" s="33">
        <f t="shared" si="8"/>
        <v>70.459999999999994</v>
      </c>
      <c r="BT6" s="33">
        <f t="shared" si="8"/>
        <v>64.58</v>
      </c>
      <c r="BU6" s="33">
        <f t="shared" si="8"/>
        <v>51.56</v>
      </c>
      <c r="BV6" s="33">
        <f t="shared" si="8"/>
        <v>51.03</v>
      </c>
      <c r="BW6" s="33">
        <f t="shared" si="8"/>
        <v>50.9</v>
      </c>
      <c r="BX6" s="33">
        <f t="shared" si="8"/>
        <v>50.82</v>
      </c>
      <c r="BY6" s="33">
        <f t="shared" si="8"/>
        <v>52.19</v>
      </c>
      <c r="BZ6" s="32" t="str">
        <f>IF(BZ7="","",IF(BZ7="-","【-】","【"&amp;SUBSTITUTE(TEXT(BZ7,"#,##0.00"),"-","△")&amp;"】"))</f>
        <v>【52.78】</v>
      </c>
      <c r="CA6" s="33">
        <f>IF(CA7="",NA(),CA7)</f>
        <v>187.39</v>
      </c>
      <c r="CB6" s="33">
        <f t="shared" ref="CB6:CJ6" si="9">IF(CB7="",NA(),CB7)</f>
        <v>191.43</v>
      </c>
      <c r="CC6" s="33">
        <f t="shared" si="9"/>
        <v>198.6</v>
      </c>
      <c r="CD6" s="33">
        <f t="shared" si="9"/>
        <v>206.3</v>
      </c>
      <c r="CE6" s="33">
        <f t="shared" si="9"/>
        <v>224.98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52.24</v>
      </c>
      <c r="CM6" s="33">
        <f t="shared" ref="CM6:CU6" si="10">IF(CM7="",NA(),CM7)</f>
        <v>52.24</v>
      </c>
      <c r="CN6" s="33">
        <f t="shared" si="10"/>
        <v>52.24</v>
      </c>
      <c r="CO6" s="33">
        <f t="shared" si="10"/>
        <v>52.24</v>
      </c>
      <c r="CP6" s="33">
        <f t="shared" si="10"/>
        <v>60.05</v>
      </c>
      <c r="CQ6" s="33">
        <f t="shared" si="10"/>
        <v>55.2</v>
      </c>
      <c r="CR6" s="33">
        <f t="shared" si="10"/>
        <v>54.74</v>
      </c>
      <c r="CS6" s="33">
        <f t="shared" si="10"/>
        <v>53.78</v>
      </c>
      <c r="CT6" s="33">
        <f t="shared" si="10"/>
        <v>53.24</v>
      </c>
      <c r="CU6" s="33">
        <f t="shared" si="10"/>
        <v>52.31</v>
      </c>
      <c r="CV6" s="32" t="str">
        <f>IF(CV7="","",IF(CV7="-","【-】","【"&amp;SUBSTITUTE(TEXT(CV7,"#,##0.00"),"-","△")&amp;"】"))</f>
        <v>【52.74】</v>
      </c>
      <c r="CW6" s="33">
        <f>IF(CW7="",NA(),CW7)</f>
        <v>93.61</v>
      </c>
      <c r="CX6" s="33">
        <f t="shared" ref="CX6:DF6" si="11">IF(CX7="",NA(),CX7)</f>
        <v>93.74</v>
      </c>
      <c r="CY6" s="33">
        <f t="shared" si="11"/>
        <v>94.4</v>
      </c>
      <c r="CZ6" s="33">
        <f t="shared" si="11"/>
        <v>94.65</v>
      </c>
      <c r="DA6" s="33">
        <f t="shared" si="11"/>
        <v>95.45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172031</v>
      </c>
      <c r="D7" s="35">
        <v>47</v>
      </c>
      <c r="E7" s="35">
        <v>17</v>
      </c>
      <c r="F7" s="35">
        <v>5</v>
      </c>
      <c r="G7" s="35">
        <v>0</v>
      </c>
      <c r="H7" s="35" t="s">
        <v>96</v>
      </c>
      <c r="I7" s="35" t="s">
        <v>97</v>
      </c>
      <c r="J7" s="35" t="s">
        <v>98</v>
      </c>
      <c r="K7" s="35" t="s">
        <v>99</v>
      </c>
      <c r="L7" s="35" t="s">
        <v>100</v>
      </c>
      <c r="M7" s="36" t="s">
        <v>101</v>
      </c>
      <c r="N7" s="36" t="s">
        <v>102</v>
      </c>
      <c r="O7" s="36">
        <v>6.05</v>
      </c>
      <c r="P7" s="36">
        <v>90.16</v>
      </c>
      <c r="Q7" s="36">
        <v>2480</v>
      </c>
      <c r="R7" s="36">
        <v>108573</v>
      </c>
      <c r="S7" s="36">
        <v>371.05</v>
      </c>
      <c r="T7" s="36">
        <v>292.61</v>
      </c>
      <c r="U7" s="36">
        <v>6549</v>
      </c>
      <c r="V7" s="36">
        <v>3.27</v>
      </c>
      <c r="W7" s="36">
        <v>2002.75</v>
      </c>
      <c r="X7" s="36">
        <v>58.87</v>
      </c>
      <c r="Y7" s="36">
        <v>62.65</v>
      </c>
      <c r="Z7" s="36">
        <v>69.11</v>
      </c>
      <c r="AA7" s="36">
        <v>66.81</v>
      </c>
      <c r="AB7" s="36">
        <v>64.56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2060.67</v>
      </c>
      <c r="BF7" s="36">
        <v>2037.01</v>
      </c>
      <c r="BG7" s="36">
        <v>1922.41</v>
      </c>
      <c r="BH7" s="36">
        <v>1627.13</v>
      </c>
      <c r="BI7" s="36">
        <v>1616.06</v>
      </c>
      <c r="BJ7" s="36">
        <v>1239.2</v>
      </c>
      <c r="BK7" s="36">
        <v>1197.82</v>
      </c>
      <c r="BL7" s="36">
        <v>1126.77</v>
      </c>
      <c r="BM7" s="36">
        <v>1044.8</v>
      </c>
      <c r="BN7" s="36">
        <v>1081.8</v>
      </c>
      <c r="BO7" s="36">
        <v>1015.77</v>
      </c>
      <c r="BP7" s="36">
        <v>62.07</v>
      </c>
      <c r="BQ7" s="36">
        <v>60.83</v>
      </c>
      <c r="BR7" s="36">
        <v>61.34</v>
      </c>
      <c r="BS7" s="36">
        <v>70.459999999999994</v>
      </c>
      <c r="BT7" s="36">
        <v>64.58</v>
      </c>
      <c r="BU7" s="36">
        <v>51.56</v>
      </c>
      <c r="BV7" s="36">
        <v>51.03</v>
      </c>
      <c r="BW7" s="36">
        <v>50.9</v>
      </c>
      <c r="BX7" s="36">
        <v>50.82</v>
      </c>
      <c r="BY7" s="36">
        <v>52.19</v>
      </c>
      <c r="BZ7" s="36">
        <v>52.78</v>
      </c>
      <c r="CA7" s="36">
        <v>187.39</v>
      </c>
      <c r="CB7" s="36">
        <v>191.43</v>
      </c>
      <c r="CC7" s="36">
        <v>198.6</v>
      </c>
      <c r="CD7" s="36">
        <v>206.3</v>
      </c>
      <c r="CE7" s="36">
        <v>224.98</v>
      </c>
      <c r="CF7" s="36">
        <v>283.26</v>
      </c>
      <c r="CG7" s="36">
        <v>289.60000000000002</v>
      </c>
      <c r="CH7" s="36">
        <v>293.27</v>
      </c>
      <c r="CI7" s="36">
        <v>300.52</v>
      </c>
      <c r="CJ7" s="36">
        <v>296.14</v>
      </c>
      <c r="CK7" s="36">
        <v>289.81</v>
      </c>
      <c r="CL7" s="36">
        <v>52.24</v>
      </c>
      <c r="CM7" s="36">
        <v>52.24</v>
      </c>
      <c r="CN7" s="36">
        <v>52.24</v>
      </c>
      <c r="CO7" s="36">
        <v>52.24</v>
      </c>
      <c r="CP7" s="36">
        <v>60.05</v>
      </c>
      <c r="CQ7" s="36">
        <v>55.2</v>
      </c>
      <c r="CR7" s="36">
        <v>54.74</v>
      </c>
      <c r="CS7" s="36">
        <v>53.78</v>
      </c>
      <c r="CT7" s="36">
        <v>53.24</v>
      </c>
      <c r="CU7" s="36">
        <v>52.31</v>
      </c>
      <c r="CV7" s="36">
        <v>52.74</v>
      </c>
      <c r="CW7" s="36">
        <v>93.61</v>
      </c>
      <c r="CX7" s="36">
        <v>93.74</v>
      </c>
      <c r="CY7" s="36">
        <v>94.4</v>
      </c>
      <c r="CZ7" s="36">
        <v>94.65</v>
      </c>
      <c r="DA7" s="36">
        <v>95.45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2017-02-08T03:10:13Z</dcterms:created>
  <dcterms:modified xsi:type="dcterms:W3CDTF">2017-02-13T04:23:32Z</dcterms:modified>
  <cp:category/>
</cp:coreProperties>
</file>