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<sst xmlns="http://schemas.openxmlformats.org/spreadsheetml/2006/main" count="220" uniqueCount="109">
  <si>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</si>
  <si>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</si>
  <si>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</si>
  <si>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</si>
  <si>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</si>
  <si>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</si>
  <si>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</si>
  <si>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</si>
  <si>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</si>
  <si>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</si>
  <si>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</si>
  <si>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</si>
  <si>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</si>
  <si>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</si>
  <si>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</si>
  <si>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</si>
  <si>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</si>
  <si>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</si>
  <si>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</si>
  <si>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</si>
  <si>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</si>
  <si>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</si>
  <si>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</si>
  <si>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</si>
  <si>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</si>
  <si>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</si>
  <si>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</si>
  <si>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</si>
  <si>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</si>
  <si>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</si>
  <si>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</si>
  <si>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</si>
  <si>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</si>
  <si>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</si>
  <si>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</si>
  <si>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</si>
  <si>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</si>
  <si>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</si>
  <si>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</si>
  <si>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</si>
  <si>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</si>
  <si>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</si>
  <si>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</si>
  <si>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</si>
  <si>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</si>
  <si>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</si>
  <si>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</si>
  <si>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</si>
  <si>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</si>
  <si>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</si>
  <si>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</si>
  <si>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</si>
  <si>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</si>
  <si>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</si>
  <si>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</si>
  <si>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</si>
  <si>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</si>
  <si>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</si>
  <si>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</si>
  <si>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</si>
  <si>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</si>
  <si>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</si>
  <si>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</si>
  <si>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</si>
  <si>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</si>
  <si>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</si>
  <si>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</si>
  <si>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</si>
  <si>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</si>
  <si>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</si>
  <si>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</si>
  <si>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</si>
  <si>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</si>
  <si>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</si>
  <si>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</si>
  <si>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</si>
  <si>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</si>
  <si>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</si>
  <si>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</si>
  <si>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</si>
  <si>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</si>
  <si>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</si>
  <si>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</si>
  <si>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</si>
  <si>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</si>
  <si>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</si>
  <si>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</si>
  <si>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</si>
  <si>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</si>
  <si>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</si>
  <si>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</si>
  <si>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</si>
  <si>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</si>
  <si>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</si>
  <si>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</si>
  <si>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小松市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</si>
  <si>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</si>
  <si>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</si>
  <si>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</si>
  <si>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</si>
  <si>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</si>
  <si>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</si>
  <si>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</si>
  <si>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</si>
  <si>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</si>
  <si>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</si>
  <si>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現状は、過去の建設投資により企業債利息の支払いと使用料収入がほぼ同額という状況となり、経常収支において赤字経営となっております。
　平成２６年度より、流動比率が大きく悪化している要因は、会計制度改正に伴い１年以内に償還する企業債の額が流動負債に盛り込まれたことによるものです。
　経費回収率等の指標が類似団体の平均値より悪化している点については、過去の建設投資による資本的経費の増加が、主な要因です。
　ただし、経年比較では着実に水洗化率が上昇し、使用料収入が増加することにより、経費回収率が改善してきています。
　また、営業費用の削減を行ない、新たな投資を抑制することにより、企業債残高を減少させ支払利息も減少させていることから、指標は概ね改善しつつあります。
　しかし、赤字経営であることは間違い無く、累積欠損金も増加していることから、今後はさらに水洗化率の向上に努め、施設利用率を上昇させ、黒字経営への転換を図りたいと考えています。</t>
    <rPh sb="1" eb="3">
      <t>ゲンジョウ</t>
    </rPh>
    <rPh sb="5" eb="7">
      <t>カコ</t>
    </rPh>
    <rPh sb="8" eb="10">
      <t>ケンセツ</t>
    </rPh>
    <rPh sb="10" eb="12">
      <t>トウシ</t>
    </rPh>
    <rPh sb="15" eb="17">
      <t>キギョウ</t>
    </rPh>
    <rPh sb="17" eb="18">
      <t>サイ</t>
    </rPh>
    <rPh sb="18" eb="20">
      <t>リソク</t>
    </rPh>
    <rPh sb="21" eb="23">
      <t>シハラ</t>
    </rPh>
    <rPh sb="25" eb="27">
      <t>シヨウ</t>
    </rPh>
    <rPh sb="27" eb="28">
      <t>リョウ</t>
    </rPh>
    <rPh sb="28" eb="30">
      <t>シュウニュウ</t>
    </rPh>
    <rPh sb="33" eb="35">
      <t>ドウガク</t>
    </rPh>
    <rPh sb="38" eb="40">
      <t>ジョウキョウ</t>
    </rPh>
    <rPh sb="44" eb="46">
      <t>ケイジョウ</t>
    </rPh>
    <rPh sb="46" eb="48">
      <t>シュウシ</t>
    </rPh>
    <rPh sb="52" eb="54">
      <t>アカジ</t>
    </rPh>
    <rPh sb="54" eb="56">
      <t>ケイエイ</t>
    </rPh>
    <rPh sb="67" eb="69">
      <t>ヘイセイ</t>
    </rPh>
    <rPh sb="71" eb="72">
      <t>ネン</t>
    </rPh>
    <rPh sb="72" eb="73">
      <t>ド</t>
    </rPh>
    <rPh sb="76" eb="78">
      <t>リュウドウ</t>
    </rPh>
    <rPh sb="78" eb="80">
      <t>ヒリツ</t>
    </rPh>
    <rPh sb="81" eb="82">
      <t>オオ</t>
    </rPh>
    <rPh sb="84" eb="86">
      <t>アッカ</t>
    </rPh>
    <rPh sb="90" eb="92">
      <t>ヨウイン</t>
    </rPh>
    <rPh sb="94" eb="96">
      <t>カイケイ</t>
    </rPh>
    <rPh sb="96" eb="98">
      <t>セイド</t>
    </rPh>
    <rPh sb="98" eb="100">
      <t>カイセイ</t>
    </rPh>
    <rPh sb="101" eb="102">
      <t>トモナ</t>
    </rPh>
    <rPh sb="104" eb="105">
      <t>ネン</t>
    </rPh>
    <rPh sb="105" eb="107">
      <t>イナイ</t>
    </rPh>
    <rPh sb="108" eb="110">
      <t>ショウカン</t>
    </rPh>
    <rPh sb="112" eb="114">
      <t>キギョウ</t>
    </rPh>
    <rPh sb="114" eb="115">
      <t>サイ</t>
    </rPh>
    <rPh sb="116" eb="117">
      <t>ガク</t>
    </rPh>
    <rPh sb="118" eb="120">
      <t>リュウドウ</t>
    </rPh>
    <rPh sb="120" eb="122">
      <t>フサイ</t>
    </rPh>
    <rPh sb="123" eb="124">
      <t>モ</t>
    </rPh>
    <rPh sb="125" eb="126">
      <t>コ</t>
    </rPh>
    <rPh sb="141" eb="143">
      <t>ケイヒ</t>
    </rPh>
    <rPh sb="143" eb="145">
      <t>カイシュウ</t>
    </rPh>
    <rPh sb="145" eb="146">
      <t>リツ</t>
    </rPh>
    <rPh sb="146" eb="147">
      <t>トウ</t>
    </rPh>
    <rPh sb="148" eb="150">
      <t>シヒョウ</t>
    </rPh>
    <rPh sb="151" eb="153">
      <t>ルイジ</t>
    </rPh>
    <rPh sb="153" eb="155">
      <t>ダンタイ</t>
    </rPh>
    <rPh sb="156" eb="159">
      <t>ヘイキンチ</t>
    </rPh>
    <rPh sb="161" eb="163">
      <t>アッカ</t>
    </rPh>
    <rPh sb="167" eb="168">
      <t>テン</t>
    </rPh>
    <rPh sb="174" eb="176">
      <t>カコ</t>
    </rPh>
    <rPh sb="177" eb="179">
      <t>ケンセツ</t>
    </rPh>
    <rPh sb="179" eb="181">
      <t>トウシ</t>
    </rPh>
    <rPh sb="184" eb="187">
      <t>シホンテキ</t>
    </rPh>
    <rPh sb="187" eb="189">
      <t>ケイヒ</t>
    </rPh>
    <rPh sb="190" eb="191">
      <t>ゾウ</t>
    </rPh>
    <rPh sb="191" eb="192">
      <t>カ</t>
    </rPh>
    <rPh sb="194" eb="195">
      <t>オモ</t>
    </rPh>
    <rPh sb="196" eb="198">
      <t>ヨウイン</t>
    </rPh>
    <rPh sb="207" eb="209">
      <t>ケイネン</t>
    </rPh>
    <rPh sb="209" eb="211">
      <t>ヒカク</t>
    </rPh>
    <rPh sb="213" eb="215">
      <t>チャクジツ</t>
    </rPh>
    <rPh sb="216" eb="219">
      <t>スイセンカ</t>
    </rPh>
    <rPh sb="219" eb="220">
      <t>リツ</t>
    </rPh>
    <rPh sb="221" eb="223">
      <t>ジョウショウ</t>
    </rPh>
    <rPh sb="225" eb="227">
      <t>シヨウ</t>
    </rPh>
    <rPh sb="227" eb="228">
      <t>リョウ</t>
    </rPh>
    <rPh sb="228" eb="230">
      <t>シュウニュウ</t>
    </rPh>
    <rPh sb="231" eb="233">
      <t>ゾウカ</t>
    </rPh>
    <rPh sb="241" eb="243">
      <t>ケイヒ</t>
    </rPh>
    <rPh sb="243" eb="245">
      <t>カイシュウ</t>
    </rPh>
    <rPh sb="245" eb="246">
      <t>リツ</t>
    </rPh>
    <rPh sb="247" eb="249">
      <t>カイゼン</t>
    </rPh>
    <rPh sb="262" eb="264">
      <t>エイギョウ</t>
    </rPh>
    <rPh sb="264" eb="266">
      <t>ヒヨウ</t>
    </rPh>
    <rPh sb="267" eb="269">
      <t>サクゲン</t>
    </rPh>
    <rPh sb="270" eb="271">
      <t>オコ</t>
    </rPh>
    <rPh sb="274" eb="275">
      <t>アラ</t>
    </rPh>
    <rPh sb="277" eb="279">
      <t>トウシ</t>
    </rPh>
    <rPh sb="280" eb="282">
      <t>ヨクセイ</t>
    </rPh>
    <rPh sb="290" eb="292">
      <t>キギョウ</t>
    </rPh>
    <rPh sb="292" eb="293">
      <t>サイ</t>
    </rPh>
    <rPh sb="293" eb="295">
      <t>ザンダカ</t>
    </rPh>
    <rPh sb="296" eb="298">
      <t>ゲンショウ</t>
    </rPh>
    <rPh sb="300" eb="302">
      <t>シハライ</t>
    </rPh>
    <rPh sb="302" eb="304">
      <t>リソク</t>
    </rPh>
    <rPh sb="305" eb="307">
      <t>ゲンショウ</t>
    </rPh>
    <rPh sb="320" eb="321">
      <t>オオム</t>
    </rPh>
    <rPh sb="322" eb="324">
      <t>カイゼン</t>
    </rPh>
    <rPh sb="338" eb="340">
      <t>アカジ</t>
    </rPh>
    <rPh sb="340" eb="342">
      <t>ケイエイ</t>
    </rPh>
    <rPh sb="348" eb="350">
      <t>マチガ</t>
    </rPh>
    <rPh sb="351" eb="352">
      <t>ナ</t>
    </rPh>
    <rPh sb="354" eb="356">
      <t>ルイセキ</t>
    </rPh>
    <rPh sb="356" eb="359">
      <t>ケッソンキン</t>
    </rPh>
    <rPh sb="360" eb="362">
      <t>ゾウカ</t>
    </rPh>
    <rPh sb="371" eb="373">
      <t>コンゴ</t>
    </rPh>
    <rPh sb="377" eb="380">
      <t>スイセンカ</t>
    </rPh>
    <rPh sb="380" eb="381">
      <t>リツ</t>
    </rPh>
    <rPh sb="382" eb="384">
      <t>コウジョウ</t>
    </rPh>
    <rPh sb="385" eb="386">
      <t>ツト</t>
    </rPh>
    <rPh sb="388" eb="390">
      <t>シセツ</t>
    </rPh>
    <rPh sb="390" eb="392">
      <t>リヨウ</t>
    </rPh>
    <rPh sb="392" eb="393">
      <t>リツ</t>
    </rPh>
    <rPh sb="394" eb="396">
      <t>ジョウショウ</t>
    </rPh>
    <rPh sb="399" eb="401">
      <t>クロジ</t>
    </rPh>
    <rPh sb="401" eb="403">
      <t>ケイエイ</t>
    </rPh>
    <rPh sb="405" eb="407">
      <t>テンカン</t>
    </rPh>
    <rPh sb="408" eb="409">
      <t>ハカ</t>
    </rPh>
    <rPh sb="413" eb="414">
      <t>カンガ</t>
    </rPh>
    <phoneticPr fontId="4"/>
  </si>
  <si>
    <t>　現在、法定耐用年数を超える管渠は極めて少ない状況ではありますが、事業後年度において膨大な管渠設置工事を行なっており、長寿命化計画を策定のうえ、管渠の更新工事が短期間に集中しないように、先駆けて平成２６年度より更新事業に取り掛かっています。
　また、処理場等施設の老朽化により平成２７年度より施設の更新に取り掛かっております。
　さらに、老朽化対策と併せて、雨水排除能力の増強や耐震性の向上などを効率的に図る再構築を計画的に推進していきます。</t>
    <rPh sb="1" eb="3">
      <t>ゲンザイ</t>
    </rPh>
    <rPh sb="4" eb="6">
      <t>ホウテイ</t>
    </rPh>
    <rPh sb="6" eb="8">
      <t>タイヨウ</t>
    </rPh>
    <rPh sb="8" eb="10">
      <t>ネンスウ</t>
    </rPh>
    <rPh sb="11" eb="12">
      <t>コ</t>
    </rPh>
    <rPh sb="14" eb="16">
      <t>カンキョ</t>
    </rPh>
    <rPh sb="23" eb="25">
      <t>ジョウキョウ</t>
    </rPh>
    <rPh sb="33" eb="35">
      <t>ジギョウ</t>
    </rPh>
    <rPh sb="35" eb="38">
      <t>コウネンド</t>
    </rPh>
    <rPh sb="42" eb="44">
      <t>ボウダイ</t>
    </rPh>
    <rPh sb="45" eb="47">
      <t>カンキョ</t>
    </rPh>
    <rPh sb="47" eb="49">
      <t>セッチ</t>
    </rPh>
    <rPh sb="49" eb="50">
      <t>コウ</t>
    </rPh>
    <rPh sb="50" eb="51">
      <t>ジ</t>
    </rPh>
    <rPh sb="52" eb="53">
      <t>オコナ</t>
    </rPh>
    <rPh sb="59" eb="60">
      <t>チョウ</t>
    </rPh>
    <rPh sb="60" eb="63">
      <t>ジュミョウカ</t>
    </rPh>
    <rPh sb="63" eb="65">
      <t>ケイカク</t>
    </rPh>
    <rPh sb="66" eb="68">
      <t>サクテイ</t>
    </rPh>
    <rPh sb="72" eb="74">
      <t>カンキョ</t>
    </rPh>
    <rPh sb="75" eb="77">
      <t>コウシン</t>
    </rPh>
    <rPh sb="77" eb="79">
      <t>コウジ</t>
    </rPh>
    <rPh sb="80" eb="83">
      <t>タンキカン</t>
    </rPh>
    <rPh sb="84" eb="86">
      <t>シュウチュウ</t>
    </rPh>
    <rPh sb="93" eb="95">
      <t>サキガ</t>
    </rPh>
    <rPh sb="97" eb="99">
      <t>ヘイセイ</t>
    </rPh>
    <rPh sb="101" eb="103">
      <t>ネンド</t>
    </rPh>
    <rPh sb="105" eb="107">
      <t>コウシン</t>
    </rPh>
    <rPh sb="107" eb="109">
      <t>ジギョウ</t>
    </rPh>
    <rPh sb="110" eb="111">
      <t>ト</t>
    </rPh>
    <rPh sb="112" eb="113">
      <t>カ</t>
    </rPh>
    <rPh sb="125" eb="128">
      <t>ショリジョウ</t>
    </rPh>
    <rPh sb="128" eb="129">
      <t>トウ</t>
    </rPh>
    <rPh sb="129" eb="131">
      <t>シセツ</t>
    </rPh>
    <rPh sb="132" eb="135">
      <t>ロウキュウカ</t>
    </rPh>
    <rPh sb="138" eb="140">
      <t>ヘイセイ</t>
    </rPh>
    <rPh sb="142" eb="144">
      <t>ネンド</t>
    </rPh>
    <rPh sb="146" eb="148">
      <t>シセツ</t>
    </rPh>
    <rPh sb="149" eb="151">
      <t>コウシン</t>
    </rPh>
    <rPh sb="152" eb="153">
      <t>ト</t>
    </rPh>
    <rPh sb="154" eb="155">
      <t>カ</t>
    </rPh>
    <rPh sb="169" eb="172">
      <t>ロウキュウカ</t>
    </rPh>
    <rPh sb="172" eb="174">
      <t>タイサク</t>
    </rPh>
    <rPh sb="175" eb="176">
      <t>アワ</t>
    </rPh>
    <rPh sb="179" eb="181">
      <t>ウスイ</t>
    </rPh>
    <rPh sb="181" eb="183">
      <t>ハイジョ</t>
    </rPh>
    <rPh sb="183" eb="185">
      <t>ノウリョク</t>
    </rPh>
    <rPh sb="186" eb="188">
      <t>ゾウキョウ</t>
    </rPh>
    <rPh sb="189" eb="192">
      <t>タイシンセイ</t>
    </rPh>
    <rPh sb="193" eb="195">
      <t>コウジョウ</t>
    </rPh>
    <rPh sb="198" eb="201">
      <t>コウリツテキ</t>
    </rPh>
    <rPh sb="202" eb="203">
      <t>ハカ</t>
    </rPh>
    <rPh sb="204" eb="207">
      <t>サイコウチク</t>
    </rPh>
    <rPh sb="208" eb="211">
      <t>ケイカクテキ</t>
    </rPh>
    <rPh sb="212" eb="214">
      <t>スイシン</t>
    </rPh>
    <phoneticPr fontId="4"/>
  </si>
  <si>
    <t>　今後、経営改善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rPh sb="1" eb="3">
      <t>コンゴ</t>
    </rPh>
    <rPh sb="4" eb="6">
      <t>ケイエイ</t>
    </rPh>
    <rPh sb="6" eb="8">
      <t>カイゼン</t>
    </rPh>
    <rPh sb="9" eb="12">
      <t>ロウキュウカ</t>
    </rPh>
    <rPh sb="12" eb="14">
      <t>シセツ</t>
    </rPh>
    <rPh sb="15" eb="17">
      <t>コウシン</t>
    </rPh>
    <rPh sb="18" eb="20">
      <t>ドウジ</t>
    </rPh>
    <rPh sb="21" eb="22">
      <t>オコナ</t>
    </rPh>
    <rPh sb="27" eb="29">
      <t>ヒツヨウ</t>
    </rPh>
    <rPh sb="33" eb="35">
      <t>ケイエイ</t>
    </rPh>
    <rPh sb="36" eb="38">
      <t>アッパク</t>
    </rPh>
    <rPh sb="43" eb="45">
      <t>カダイ</t>
    </rPh>
    <rPh sb="46" eb="48">
      <t>トウシ</t>
    </rPh>
    <rPh sb="83" eb="85">
      <t>ケイヒ</t>
    </rPh>
    <rPh sb="97" eb="100">
      <t>ケイカクテキ</t>
    </rPh>
    <rPh sb="101" eb="103">
      <t>シセツ</t>
    </rPh>
    <rPh sb="104" eb="106">
      <t>コウシン</t>
    </rPh>
    <rPh sb="107" eb="10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</si>
</sst>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0.06</c:v>
                </c:pt>
              </c:numCache>
            </c:numRef>
          </c:val>
        </c:ser>
        <c:dLbls>
          <c:showLegendKey val="0"/>
          <c:showVal val="0"/>
          <c:showCatName val="0"/>
          <c:showSerName val="0"/>
          <c:showPercent val="0"/>
          <c:showBubbleSize val="0"/>
        </c:dLbls>
        <c:gapWidth val="150"/>
        <c:axId val="52977024"/>
        <c:axId val="117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52977024"/>
        <c:axId val="117278208"/>
      </c:lineChart>
      <c:dateAx>
        <c:axId val="52977024"/>
        <c:scaling>
          <c:orientation val="minMax"/>
        </c:scaling>
        <c:delete val="1"/>
        <c:axPos val="b"/>
        <c:numFmt formatCode="ge" sourceLinked="1"/>
        <c:majorTickMark val="none"/>
        <c:minorTickMark val="none"/>
        <c:tickLblPos val="none"/>
        <c:crossAx val="117278208"/>
        <c:crosses val="autoZero"/>
        <c:auto val="1"/>
        <c:lblOffset val="100"/>
        <c:baseTimeUnit val="years"/>
      </c:dateAx>
      <c:valAx>
        <c:axId val="117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44.61</c:v>
                </c:pt>
                <c:pt idx="1">
                  <c:v>45.05</c:v>
                </c:pt>
                <c:pt idx="2">
                  <c:v>46.16</c:v>
                </c:pt>
                <c:pt idx="3">
                  <c:v>46.49</c:v>
                </c:pt>
                <c:pt idx="4">
                  <c:v>46.04</c:v>
                </c:pt>
              </c:numCache>
            </c:numRef>
          </c:val>
        </c:ser>
        <c:dLbls>
          <c:showLegendKey val="0"/>
          <c:showVal val="0"/>
          <c:showCatName val="0"/>
          <c:showSerName val="0"/>
          <c:showPercent val="0"/>
          <c:showBubbleSize val="0"/>
        </c:dLbls>
        <c:gapWidth val="150"/>
        <c:axId val="117870592"/>
        <c:axId val="1178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17870592"/>
        <c:axId val="117872512"/>
      </c:lineChart>
      <c:dateAx>
        <c:axId val="117870592"/>
        <c:scaling>
          <c:orientation val="minMax"/>
        </c:scaling>
        <c:delete val="1"/>
        <c:axPos val="b"/>
        <c:numFmt formatCode="ge" sourceLinked="1"/>
        <c:majorTickMark val="none"/>
        <c:minorTickMark val="none"/>
        <c:tickLblPos val="none"/>
        <c:crossAx val="117872512"/>
        <c:crosses val="autoZero"/>
        <c:auto val="1"/>
        <c:lblOffset val="100"/>
        <c:baseTimeUnit val="years"/>
      </c:dateAx>
      <c:valAx>
        <c:axId val="1178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74.17</c:v>
                </c:pt>
                <c:pt idx="1">
                  <c:v>75.150000000000006</c:v>
                </c:pt>
                <c:pt idx="2">
                  <c:v>77.58</c:v>
                </c:pt>
                <c:pt idx="3">
                  <c:v>78.06</c:v>
                </c:pt>
                <c:pt idx="4">
                  <c:v>80.38</c:v>
                </c:pt>
              </c:numCache>
            </c:numRef>
          </c:val>
        </c:ser>
        <c:dLbls>
          <c:showLegendKey val="0"/>
          <c:showVal val="0"/>
          <c:showCatName val="0"/>
          <c:showSerName val="0"/>
          <c:showPercent val="0"/>
          <c:showBubbleSize val="0"/>
        </c:dLbls>
        <c:gapWidth val="150"/>
        <c:axId val="117968256"/>
        <c:axId val="1179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17968256"/>
        <c:axId val="117982720"/>
      </c:lineChart>
      <c:dateAx>
        <c:axId val="117968256"/>
        <c:scaling>
          <c:orientation val="minMax"/>
        </c:scaling>
        <c:delete val="1"/>
        <c:axPos val="b"/>
        <c:numFmt formatCode="ge" sourceLinked="1"/>
        <c:majorTickMark val="none"/>
        <c:minorTickMark val="none"/>
        <c:tickLblPos val="none"/>
        <c:crossAx val="117982720"/>
        <c:crosses val="autoZero"/>
        <c:auto val="1"/>
        <c:lblOffset val="100"/>
        <c:baseTimeUnit val="years"/>
      </c:dateAx>
      <c:valAx>
        <c:axId val="1179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85.24</c:v>
                </c:pt>
                <c:pt idx="1">
                  <c:v>89.14</c:v>
                </c:pt>
                <c:pt idx="2">
                  <c:v>89.76</c:v>
                </c:pt>
                <c:pt idx="3">
                  <c:v>89.42</c:v>
                </c:pt>
                <c:pt idx="4">
                  <c:v>95.06</c:v>
                </c:pt>
              </c:numCache>
            </c:numRef>
          </c:val>
        </c:ser>
        <c:dLbls>
          <c:showLegendKey val="0"/>
          <c:showVal val="0"/>
          <c:showCatName val="0"/>
          <c:showSerName val="0"/>
          <c:showPercent val="0"/>
          <c:showBubbleSize val="0"/>
        </c:dLbls>
        <c:gapWidth val="150"/>
        <c:axId val="117292032"/>
        <c:axId val="1173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103.89</c:v>
                </c:pt>
                <c:pt idx="1">
                  <c:v>105.76</c:v>
                </c:pt>
                <c:pt idx="2">
                  <c:v>105.34</c:v>
                </c:pt>
                <c:pt idx="3">
                  <c:v>108.77</c:v>
                </c:pt>
                <c:pt idx="4">
                  <c:v>109.48</c:v>
                </c:pt>
              </c:numCache>
            </c:numRef>
          </c:val>
          <c:smooth val="0"/>
        </c:ser>
        <c:dLbls>
          <c:showLegendKey val="0"/>
          <c:showVal val="0"/>
          <c:showCatName val="0"/>
          <c:showSerName val="0"/>
          <c:showPercent val="0"/>
          <c:showBubbleSize val="0"/>
        </c:dLbls>
        <c:marker val="1"/>
        <c:smooth val="0"/>
        <c:axId val="117292032"/>
        <c:axId val="117306496"/>
      </c:lineChart>
      <c:dateAx>
        <c:axId val="117292032"/>
        <c:scaling>
          <c:orientation val="minMax"/>
        </c:scaling>
        <c:delete val="1"/>
        <c:axPos val="b"/>
        <c:numFmt formatCode="ge" sourceLinked="1"/>
        <c:majorTickMark val="none"/>
        <c:minorTickMark val="none"/>
        <c:tickLblPos val="none"/>
        <c:crossAx val="117306496"/>
        <c:crosses val="autoZero"/>
        <c:auto val="1"/>
        <c:lblOffset val="100"/>
        <c:baseTimeUnit val="years"/>
      </c:dateAx>
      <c:valAx>
        <c:axId val="1173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5.27</c:v>
                </c:pt>
                <c:pt idx="1">
                  <c:v>6.88</c:v>
                </c:pt>
                <c:pt idx="2">
                  <c:v>8.4</c:v>
                </c:pt>
                <c:pt idx="3">
                  <c:v>15.15</c:v>
                </c:pt>
                <c:pt idx="4">
                  <c:v>17.64</c:v>
                </c:pt>
              </c:numCache>
            </c:numRef>
          </c:val>
        </c:ser>
        <c:dLbls>
          <c:showLegendKey val="0"/>
          <c:showVal val="0"/>
          <c:showCatName val="0"/>
          <c:showSerName val="0"/>
          <c:showPercent val="0"/>
          <c:showBubbleSize val="0"/>
        </c:dLbls>
        <c:gapWidth val="150"/>
        <c:axId val="115038848"/>
        <c:axId val="1150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11.26</c:v>
                </c:pt>
                <c:pt idx="1">
                  <c:v>12.02</c:v>
                </c:pt>
                <c:pt idx="2">
                  <c:v>12.9</c:v>
                </c:pt>
                <c:pt idx="3">
                  <c:v>25.52</c:v>
                </c:pt>
                <c:pt idx="4">
                  <c:v>25.89</c:v>
                </c:pt>
              </c:numCache>
            </c:numRef>
          </c:val>
          <c:smooth val="0"/>
        </c:ser>
        <c:dLbls>
          <c:showLegendKey val="0"/>
          <c:showVal val="0"/>
          <c:showCatName val="0"/>
          <c:showSerName val="0"/>
          <c:showPercent val="0"/>
          <c:showBubbleSize val="0"/>
        </c:dLbls>
        <c:marker val="1"/>
        <c:smooth val="0"/>
        <c:axId val="115038848"/>
        <c:axId val="115053312"/>
      </c:lineChart>
      <c:dateAx>
        <c:axId val="115038848"/>
        <c:scaling>
          <c:orientation val="minMax"/>
        </c:scaling>
        <c:delete val="1"/>
        <c:axPos val="b"/>
        <c:numFmt formatCode="ge" sourceLinked="1"/>
        <c:majorTickMark val="none"/>
        <c:minorTickMark val="none"/>
        <c:tickLblPos val="none"/>
        <c:crossAx val="115053312"/>
        <c:crosses val="autoZero"/>
        <c:auto val="1"/>
        <c:lblOffset val="100"/>
        <c:baseTimeUnit val="years"/>
      </c:dateAx>
      <c:valAx>
        <c:axId val="1150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117909760"/>
        <c:axId val="117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0.5</c:v>
                </c:pt>
                <c:pt idx="1">
                  <c:v>0.48</c:v>
                </c:pt>
                <c:pt idx="2">
                  <c:v>0.71</c:v>
                </c:pt>
                <c:pt idx="3">
                  <c:v>0.76</c:v>
                </c:pt>
                <c:pt idx="4">
                  <c:v>0.71</c:v>
                </c:pt>
              </c:numCache>
            </c:numRef>
          </c:val>
          <c:smooth val="0"/>
        </c:ser>
        <c:dLbls>
          <c:showLegendKey val="0"/>
          <c:showVal val="0"/>
          <c:showCatName val="0"/>
          <c:showSerName val="0"/>
          <c:showPercent val="0"/>
          <c:showBubbleSize val="0"/>
        </c:dLbls>
        <c:marker val="1"/>
        <c:smooth val="0"/>
        <c:axId val="117909760"/>
        <c:axId val="117920128"/>
      </c:lineChart>
      <c:dateAx>
        <c:axId val="117909760"/>
        <c:scaling>
          <c:orientation val="minMax"/>
        </c:scaling>
        <c:delete val="1"/>
        <c:axPos val="b"/>
        <c:numFmt formatCode="ge" sourceLinked="1"/>
        <c:majorTickMark val="none"/>
        <c:minorTickMark val="none"/>
        <c:tickLblPos val="none"/>
        <c:crossAx val="117920128"/>
        <c:crosses val="autoZero"/>
        <c:auto val="1"/>
        <c:lblOffset val="100"/>
        <c:baseTimeUnit val="years"/>
      </c:dateAx>
      <c:valAx>
        <c:axId val="117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103.26</c:v>
                </c:pt>
                <c:pt idx="1">
                  <c:v>120.26</c:v>
                </c:pt>
                <c:pt idx="2">
                  <c:v>137.29</c:v>
                </c:pt>
                <c:pt idx="3">
                  <c:v>161.32</c:v>
                </c:pt>
                <c:pt idx="4">
                  <c:v>163.52000000000001</c:v>
                </c:pt>
              </c:numCache>
            </c:numRef>
          </c:val>
        </c:ser>
        <c:dLbls>
          <c:showLegendKey val="0"/>
          <c:showVal val="0"/>
          <c:showCatName val="0"/>
          <c:showSerName val="0"/>
          <c:showPercent val="0"/>
          <c:showBubbleSize val="0"/>
        </c:dLbls>
        <c:gapWidth val="150"/>
        <c:axId val="117942144"/>
        <c:axId val="117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30.39</c:v>
                </c:pt>
                <c:pt idx="1">
                  <c:v>25.99</c:v>
                </c:pt>
                <c:pt idx="2">
                  <c:v>24.99</c:v>
                </c:pt>
                <c:pt idx="3">
                  <c:v>21.47</c:v>
                </c:pt>
                <c:pt idx="4">
                  <c:v>16.34</c:v>
                </c:pt>
              </c:numCache>
            </c:numRef>
          </c:val>
          <c:smooth val="0"/>
        </c:ser>
        <c:dLbls>
          <c:showLegendKey val="0"/>
          <c:showVal val="0"/>
          <c:showCatName val="0"/>
          <c:showSerName val="0"/>
          <c:showPercent val="0"/>
          <c:showBubbleSize val="0"/>
        </c:dLbls>
        <c:marker val="1"/>
        <c:smooth val="0"/>
        <c:axId val="117942144"/>
        <c:axId val="117952512"/>
      </c:lineChart>
      <c:dateAx>
        <c:axId val="117942144"/>
        <c:scaling>
          <c:orientation val="minMax"/>
        </c:scaling>
        <c:delete val="1"/>
        <c:axPos val="b"/>
        <c:numFmt formatCode="ge" sourceLinked="1"/>
        <c:majorTickMark val="none"/>
        <c:minorTickMark val="none"/>
        <c:tickLblPos val="none"/>
        <c:crossAx val="117952512"/>
        <c:crosses val="autoZero"/>
        <c:auto val="1"/>
        <c:lblOffset val="100"/>
        <c:baseTimeUnit val="years"/>
      </c:dateAx>
      <c:valAx>
        <c:axId val="117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147.35</c:v>
                </c:pt>
                <c:pt idx="1">
                  <c:v>152.38999999999999</c:v>
                </c:pt>
                <c:pt idx="2">
                  <c:v>142.81</c:v>
                </c:pt>
                <c:pt idx="3">
                  <c:v>28.56</c:v>
                </c:pt>
                <c:pt idx="4">
                  <c:v>30.1</c:v>
                </c:pt>
              </c:numCache>
            </c:numRef>
          </c:val>
        </c:ser>
        <c:dLbls>
          <c:showLegendKey val="0"/>
          <c:showVal val="0"/>
          <c:showCatName val="0"/>
          <c:showSerName val="0"/>
          <c:showPercent val="0"/>
          <c:showBubbleSize val="0"/>
        </c:dLbls>
        <c:gapWidth val="150"/>
        <c:axId val="117650944"/>
        <c:axId val="1176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230.06</c:v>
                </c:pt>
                <c:pt idx="1">
                  <c:v>275.56</c:v>
                </c:pt>
                <c:pt idx="2">
                  <c:v>316.92</c:v>
                </c:pt>
                <c:pt idx="3">
                  <c:v>79.239999999999995</c:v>
                </c:pt>
                <c:pt idx="4">
                  <c:v>78.930000000000007</c:v>
                </c:pt>
              </c:numCache>
            </c:numRef>
          </c:val>
          <c:smooth val="0"/>
        </c:ser>
        <c:dLbls>
          <c:showLegendKey val="0"/>
          <c:showVal val="0"/>
          <c:showCatName val="0"/>
          <c:showSerName val="0"/>
          <c:showPercent val="0"/>
          <c:showBubbleSize val="0"/>
        </c:dLbls>
        <c:marker val="1"/>
        <c:smooth val="0"/>
        <c:axId val="117650944"/>
        <c:axId val="117652864"/>
      </c:lineChart>
      <c:dateAx>
        <c:axId val="117650944"/>
        <c:scaling>
          <c:orientation val="minMax"/>
        </c:scaling>
        <c:delete val="1"/>
        <c:axPos val="b"/>
        <c:numFmt formatCode="ge" sourceLinked="1"/>
        <c:majorTickMark val="none"/>
        <c:minorTickMark val="none"/>
        <c:tickLblPos val="none"/>
        <c:crossAx val="117652864"/>
        <c:crosses val="autoZero"/>
        <c:auto val="1"/>
        <c:lblOffset val="100"/>
        <c:baseTimeUnit val="years"/>
      </c:dateAx>
      <c:valAx>
        <c:axId val="1176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2848.52</c:v>
                </c:pt>
                <c:pt idx="1">
                  <c:v>2691.45</c:v>
                </c:pt>
                <c:pt idx="2">
                  <c:v>2642.57</c:v>
                </c:pt>
                <c:pt idx="3">
                  <c:v>2511.17</c:v>
                </c:pt>
                <c:pt idx="4">
                  <c:v>2386.14</c:v>
                </c:pt>
              </c:numCache>
            </c:numRef>
          </c:val>
        </c:ser>
        <c:dLbls>
          <c:showLegendKey val="0"/>
          <c:showVal val="0"/>
          <c:showCatName val="0"/>
          <c:showSerName val="0"/>
          <c:showPercent val="0"/>
          <c:showBubbleSize val="0"/>
        </c:dLbls>
        <c:gapWidth val="150"/>
        <c:axId val="117691520"/>
        <c:axId val="1176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17691520"/>
        <c:axId val="117693440"/>
      </c:lineChart>
      <c:dateAx>
        <c:axId val="117691520"/>
        <c:scaling>
          <c:orientation val="minMax"/>
        </c:scaling>
        <c:delete val="1"/>
        <c:axPos val="b"/>
        <c:numFmt formatCode="ge" sourceLinked="1"/>
        <c:majorTickMark val="none"/>
        <c:minorTickMark val="none"/>
        <c:tickLblPos val="none"/>
        <c:crossAx val="117693440"/>
        <c:crosses val="autoZero"/>
        <c:auto val="1"/>
        <c:lblOffset val="100"/>
        <c:baseTimeUnit val="years"/>
      </c:dateAx>
      <c:valAx>
        <c:axId val="1176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56.19</c:v>
                </c:pt>
                <c:pt idx="1">
                  <c:v>60.78</c:v>
                </c:pt>
                <c:pt idx="2">
                  <c:v>60.01</c:v>
                </c:pt>
                <c:pt idx="3">
                  <c:v>63.81</c:v>
                </c:pt>
                <c:pt idx="4">
                  <c:v>67.540000000000006</c:v>
                </c:pt>
              </c:numCache>
            </c:numRef>
          </c:val>
        </c:ser>
        <c:dLbls>
          <c:showLegendKey val="0"/>
          <c:showVal val="0"/>
          <c:showCatName val="0"/>
          <c:showSerName val="0"/>
          <c:showPercent val="0"/>
          <c:showBubbleSize val="0"/>
        </c:dLbls>
        <c:gapWidth val="150"/>
        <c:axId val="117736192"/>
        <c:axId val="1177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17736192"/>
        <c:axId val="117738112"/>
      </c:lineChart>
      <c:dateAx>
        <c:axId val="117736192"/>
        <c:scaling>
          <c:orientation val="minMax"/>
        </c:scaling>
        <c:delete val="1"/>
        <c:axPos val="b"/>
        <c:numFmt formatCode="ge" sourceLinked="1"/>
        <c:majorTickMark val="none"/>
        <c:minorTickMark val="none"/>
        <c:tickLblPos val="none"/>
        <c:crossAx val="117738112"/>
        <c:crosses val="autoZero"/>
        <c:auto val="1"/>
        <c:lblOffset val="100"/>
        <c:baseTimeUnit val="years"/>
      </c:dateAx>
      <c:valAx>
        <c:axId val="1177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245.56</c:v>
                </c:pt>
                <c:pt idx="1">
                  <c:v>226.55</c:v>
                </c:pt>
                <c:pt idx="2">
                  <c:v>228.6</c:v>
                </c:pt>
                <c:pt idx="3">
                  <c:v>213.91</c:v>
                </c:pt>
                <c:pt idx="4">
                  <c:v>202.22</c:v>
                </c:pt>
              </c:numCache>
            </c:numRef>
          </c:val>
        </c:ser>
        <c:dLbls>
          <c:showLegendKey val="0"/>
          <c:showVal val="0"/>
          <c:showCatName val="0"/>
          <c:showSerName val="0"/>
          <c:showPercent val="0"/>
          <c:showBubbleSize val="0"/>
        </c:dLbls>
        <c:gapWidth val="150"/>
        <c:axId val="117764480"/>
        <c:axId val="1177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17764480"/>
        <c:axId val="117766400"/>
      </c:lineChart>
      <c:dateAx>
        <c:axId val="117764480"/>
        <c:scaling>
          <c:orientation val="minMax"/>
        </c:scaling>
        <c:delete val="1"/>
        <c:axPos val="b"/>
        <c:numFmt formatCode="ge" sourceLinked="1"/>
        <c:majorTickMark val="none"/>
        <c:minorTickMark val="none"/>
        <c:tickLblPos val="none"/>
        <c:crossAx val="117766400"/>
        <c:crosses val="autoZero"/>
        <c:auto val="1"/>
        <c:lblOffset val="100"/>
        <c:baseTimeUnit val="years"/>
      </c:dateAx>
      <c:valAx>
        <c:axId val="1177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2"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小松市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108573</v>
      </c>
      <c r="AM8" s="64"/>
      <c r="AN8" s="64"/>
      <c r="AO8" s="64"/>
      <c r="AP8" s="64"/>
      <c r="AQ8" s="64"/>
      <c r="AR8" s="64"/>
      <c r="AS8" s="64"/>
      <c r="AT8" s="63">
        <f>データ!S6</f>
        <v>371.05</v>
      </c>
      <c r="AU8" s="63"/>
      <c r="AV8" s="63"/>
      <c r="AW8" s="63"/>
      <c r="AX8" s="63"/>
      <c r="AY8" s="63"/>
      <c r="AZ8" s="63"/>
      <c r="BA8" s="63"/>
      <c r="BB8" s="63">
        <f>データ!T6</f>
        <v>292.61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32.24</v>
      </c>
      <c r="J10" s="63"/>
      <c r="K10" s="63"/>
      <c r="L10" s="63"/>
      <c r="M10" s="63"/>
      <c r="N10" s="63"/>
      <c r="O10" s="63"/>
      <c r="P10" s="63">
        <f>データ!O6</f>
        <v>70.72</v>
      </c>
      <c r="Q10" s="63"/>
      <c r="R10" s="63"/>
      <c r="S10" s="63"/>
      <c r="T10" s="63"/>
      <c r="U10" s="63"/>
      <c r="V10" s="63"/>
      <c r="W10" s="63">
        <f>データ!P6</f>
        <v>89.85</v>
      </c>
      <c r="X10" s="63"/>
      <c r="Y10" s="63"/>
      <c r="Z10" s="63"/>
      <c r="AA10" s="63"/>
      <c r="AB10" s="63"/>
      <c r="AC10" s="63"/>
      <c r="AD10" s="64">
        <f>データ!Q6</f>
        <v>2480</v>
      </c>
      <c r="AE10" s="64"/>
      <c r="AF10" s="64"/>
      <c r="AG10" s="64"/>
      <c r="AH10" s="64"/>
      <c r="AI10" s="64"/>
      <c r="AJ10" s="64"/>
      <c r="AK10" s="2"/>
      <c r="AL10" s="64">
        <f>データ!U6</f>
        <v>76587</v>
      </c>
      <c r="AM10" s="64"/>
      <c r="AN10" s="64"/>
      <c r="AO10" s="64"/>
      <c r="AP10" s="64"/>
      <c r="AQ10" s="64"/>
      <c r="AR10" s="64"/>
      <c r="AS10" s="64"/>
      <c r="AT10" s="63">
        <f>データ!V6</f>
        <v>22.2</v>
      </c>
      <c r="AU10" s="63"/>
      <c r="AV10" s="63"/>
      <c r="AW10" s="63"/>
      <c r="AX10" s="63"/>
      <c r="AY10" s="63"/>
      <c r="AZ10" s="63"/>
      <c r="BA10" s="63"/>
      <c r="BB10" s="63">
        <f>データ!W6</f>
        <v>3449.86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172031</v>
      </c>
      <c r="D6" s="31">
        <f t="shared" si="3"/>
        <v>46</v>
      </c>
      <c r="E6" s="31">
        <f t="shared" si="3"/>
        <v>17</v>
      </c>
      <c r="F6" s="31">
        <f t="shared" si="3"/>
        <v>1</v>
      </c>
      <c r="G6" s="31">
        <f t="shared" si="3"/>
        <v>0</v>
      </c>
      <c r="H6" s="31" t="str">
        <f t="shared" si="3"/>
        <v>石川県　小松市</v>
      </c>
      <c r="I6" s="31" t="str">
        <f t="shared" si="3"/>
        <v>法適用</v>
      </c>
      <c r="J6" s="31" t="str">
        <f t="shared" si="3"/>
        <v>下水道事業</v>
      </c>
      <c r="K6" s="31" t="str">
        <f t="shared" si="3"/>
        <v>公共下水道</v>
      </c>
      <c r="L6" s="31" t="str">
        <f t="shared" si="3"/>
        <v>Bd1</v>
      </c>
      <c r="M6" s="32" t="str">
        <f t="shared" si="3"/>
        <v>-</v>
      </c>
      <c r="N6" s="32">
        <f t="shared" si="3"/>
        <v>32.24</v>
      </c>
      <c r="O6" s="32">
        <f t="shared" si="3"/>
        <v>70.72</v>
      </c>
      <c r="P6" s="32">
        <f t="shared" si="3"/>
        <v>89.85</v>
      </c>
      <c r="Q6" s="32">
        <f t="shared" si="3"/>
        <v>2480</v>
      </c>
      <c r="R6" s="32">
        <f t="shared" si="3"/>
        <v>108573</v>
      </c>
      <c r="S6" s="32">
        <f t="shared" si="3"/>
        <v>371.05</v>
      </c>
      <c r="T6" s="32">
        <f t="shared" si="3"/>
        <v>292.61</v>
      </c>
      <c r="U6" s="32">
        <f t="shared" si="3"/>
        <v>76587</v>
      </c>
      <c r="V6" s="32">
        <f t="shared" si="3"/>
        <v>22.2</v>
      </c>
      <c r="W6" s="32">
        <f t="shared" si="3"/>
        <v>3449.86</v>
      </c>
      <c r="X6" s="33">
        <f>IF(X7="",NA(),X7)</f>
        <v>85.24</v>
      </c>
      <c r="Y6" s="33">
        <f t="shared" ref="Y6:AG6" si="4">IF(Y7="",NA(),Y7)</f>
        <v>89.14</v>
      </c>
      <c r="Z6" s="33">
        <f t="shared" si="4"/>
        <v>89.76</v>
      </c>
      <c r="AA6" s="33">
        <f t="shared" si="4"/>
        <v>89.42</v>
      </c>
      <c r="AB6" s="33">
        <f t="shared" si="4"/>
        <v>95.06</v>
      </c>
      <c r="AC6" s="33">
        <f t="shared" si="4"/>
        <v>103.89</v>
      </c>
      <c r="AD6" s="33">
        <f t="shared" si="4"/>
        <v>105.76</v>
      </c>
      <c r="AE6" s="33">
        <f t="shared" si="4"/>
        <v>105.34</v>
      </c>
      <c r="AF6" s="33">
        <f t="shared" si="4"/>
        <v>108.77</v>
      </c>
      <c r="AG6" s="33">
        <f t="shared" si="4"/>
        <v>109.48</v>
      </c>
      <c r="AH6" s="32" t="str">
        <f>IF(AH7="","",IF(AH7="-","【-】","【"&amp;SUBSTITUTE(TEXT(AH7,"#,##0.00"),"-","△")&amp;"】"))</f>
        <v>【108.23】</v>
      </c>
      <c r="AI6" s="33">
        <f>IF(AI7="",NA(),AI7)</f>
        <v>103.26</v>
      </c>
      <c r="AJ6" s="33">
        <f t="shared" ref="AJ6:AR6" si="5">IF(AJ7="",NA(),AJ7)</f>
        <v>120.26</v>
      </c>
      <c r="AK6" s="33">
        <f t="shared" si="5"/>
        <v>137.29</v>
      </c>
      <c r="AL6" s="33">
        <f t="shared" si="5"/>
        <v>161.32</v>
      </c>
      <c r="AM6" s="33">
        <f t="shared" si="5"/>
        <v>163.52000000000001</v>
      </c>
      <c r="AN6" s="33">
        <f t="shared" si="5"/>
        <v>30.39</v>
      </c>
      <c r="AO6" s="33">
        <f t="shared" si="5"/>
        <v>25.99</v>
      </c>
      <c r="AP6" s="33">
        <f t="shared" si="5"/>
        <v>24.99</v>
      </c>
      <c r="AQ6" s="33">
        <f t="shared" si="5"/>
        <v>21.47</v>
      </c>
      <c r="AR6" s="33">
        <f t="shared" si="5"/>
        <v>16.34</v>
      </c>
      <c r="AS6" s="32" t="str">
        <f>IF(AS7="","",IF(AS7="-","【-】","【"&amp;SUBSTITUTE(TEXT(AS7,"#,##0.00"),"-","△")&amp;"】"))</f>
        <v>【4.45】</v>
      </c>
      <c r="AT6" s="33">
        <f>IF(AT7="",NA(),AT7)</f>
        <v>147.35</v>
      </c>
      <c r="AU6" s="33">
        <f t="shared" ref="AU6:BC6" si="6">IF(AU7="",NA(),AU7)</f>
        <v>152.38999999999999</v>
      </c>
      <c r="AV6" s="33">
        <f t="shared" si="6"/>
        <v>142.81</v>
      </c>
      <c r="AW6" s="33">
        <f t="shared" si="6"/>
        <v>28.56</v>
      </c>
      <c r="AX6" s="33">
        <f t="shared" si="6"/>
        <v>30.1</v>
      </c>
      <c r="AY6" s="33">
        <f t="shared" si="6"/>
        <v>230.06</v>
      </c>
      <c r="AZ6" s="33">
        <f t="shared" si="6"/>
        <v>275.56</v>
      </c>
      <c r="BA6" s="33">
        <f t="shared" si="6"/>
        <v>316.92</v>
      </c>
      <c r="BB6" s="33">
        <f t="shared" si="6"/>
        <v>79.239999999999995</v>
      </c>
      <c r="BC6" s="33">
        <f t="shared" si="6"/>
        <v>78.930000000000007</v>
      </c>
      <c r="BD6" s="32" t="str">
        <f>IF(BD7="","",IF(BD7="-","【-】","【"&amp;SUBSTITUTE(TEXT(BD7,"#,##0.00"),"-","△")&amp;"】"))</f>
        <v>【57.41】</v>
      </c>
      <c r="BE6" s="33">
        <f>IF(BE7="",NA(),BE7)</f>
        <v>2848.52</v>
      </c>
      <c r="BF6" s="33">
        <f t="shared" ref="BF6:BN6" si="7">IF(BF7="",NA(),BF7)</f>
        <v>2691.45</v>
      </c>
      <c r="BG6" s="33">
        <f t="shared" si="7"/>
        <v>2642.57</v>
      </c>
      <c r="BH6" s="33">
        <f t="shared" si="7"/>
        <v>2511.17</v>
      </c>
      <c r="BI6" s="33">
        <f t="shared" si="7"/>
        <v>2386.14</v>
      </c>
      <c r="BJ6" s="33">
        <f t="shared" si="7"/>
        <v>936.66</v>
      </c>
      <c r="BK6" s="33">
        <f t="shared" si="7"/>
        <v>918.88</v>
      </c>
      <c r="BL6" s="33">
        <f t="shared" si="7"/>
        <v>885.97</v>
      </c>
      <c r="BM6" s="33">
        <f t="shared" si="7"/>
        <v>854.16</v>
      </c>
      <c r="BN6" s="33">
        <f t="shared" si="7"/>
        <v>848.31</v>
      </c>
      <c r="BO6" s="32" t="str">
        <f>IF(BO7="","",IF(BO7="-","【-】","【"&amp;SUBSTITUTE(TEXT(BO7,"#,##0.00"),"-","△")&amp;"】"))</f>
        <v>【763.62】</v>
      </c>
      <c r="BP6" s="33">
        <f>IF(BP7="",NA(),BP7)</f>
        <v>56.19</v>
      </c>
      <c r="BQ6" s="33">
        <f t="shared" ref="BQ6:BY6" si="8">IF(BQ7="",NA(),BQ7)</f>
        <v>60.78</v>
      </c>
      <c r="BR6" s="33">
        <f t="shared" si="8"/>
        <v>60.01</v>
      </c>
      <c r="BS6" s="33">
        <f t="shared" si="8"/>
        <v>63.81</v>
      </c>
      <c r="BT6" s="33">
        <f t="shared" si="8"/>
        <v>67.540000000000006</v>
      </c>
      <c r="BU6" s="33">
        <f t="shared" si="8"/>
        <v>88.44</v>
      </c>
      <c r="BV6" s="33">
        <f t="shared" si="8"/>
        <v>88.2</v>
      </c>
      <c r="BW6" s="33">
        <f t="shared" si="8"/>
        <v>89.94</v>
      </c>
      <c r="BX6" s="33">
        <f t="shared" si="8"/>
        <v>93.13</v>
      </c>
      <c r="BY6" s="33">
        <f t="shared" si="8"/>
        <v>94.38</v>
      </c>
      <c r="BZ6" s="32" t="str">
        <f>IF(BZ7="","",IF(BZ7="-","【-】","【"&amp;SUBSTITUTE(TEXT(BZ7,"#,##0.00"),"-","△")&amp;"】"))</f>
        <v>【98.53】</v>
      </c>
      <c r="CA6" s="33">
        <f>IF(CA7="",NA(),CA7)</f>
        <v>245.56</v>
      </c>
      <c r="CB6" s="33">
        <f t="shared" ref="CB6:CJ6" si="9">IF(CB7="",NA(),CB7)</f>
        <v>226.55</v>
      </c>
      <c r="CC6" s="33">
        <f t="shared" si="9"/>
        <v>228.6</v>
      </c>
      <c r="CD6" s="33">
        <f t="shared" si="9"/>
        <v>213.91</v>
      </c>
      <c r="CE6" s="33">
        <f t="shared" si="9"/>
        <v>202.22</v>
      </c>
      <c r="CF6" s="33">
        <f t="shared" si="9"/>
        <v>169.89</v>
      </c>
      <c r="CG6" s="33">
        <f t="shared" si="9"/>
        <v>171.78</v>
      </c>
      <c r="CH6" s="33">
        <f t="shared" si="9"/>
        <v>168.57</v>
      </c>
      <c r="CI6" s="33">
        <f t="shared" si="9"/>
        <v>167.97</v>
      </c>
      <c r="CJ6" s="33">
        <f t="shared" si="9"/>
        <v>165.45</v>
      </c>
      <c r="CK6" s="32" t="str">
        <f>IF(CK7="","",IF(CK7="-","【-】","【"&amp;SUBSTITUTE(TEXT(CK7,"#,##0.00"),"-","△")&amp;"】"))</f>
        <v>【139.70】</v>
      </c>
      <c r="CL6" s="33">
        <f>IF(CL7="",NA(),CL7)</f>
        <v>44.61</v>
      </c>
      <c r="CM6" s="33">
        <f t="shared" ref="CM6:CU6" si="10">IF(CM7="",NA(),CM7)</f>
        <v>45.05</v>
      </c>
      <c r="CN6" s="33">
        <f t="shared" si="10"/>
        <v>46.16</v>
      </c>
      <c r="CO6" s="33">
        <f t="shared" si="10"/>
        <v>46.49</v>
      </c>
      <c r="CP6" s="33">
        <f t="shared" si="10"/>
        <v>46.04</v>
      </c>
      <c r="CQ6" s="33">
        <f t="shared" si="10"/>
        <v>62.55</v>
      </c>
      <c r="CR6" s="33">
        <f t="shared" si="10"/>
        <v>62.27</v>
      </c>
      <c r="CS6" s="33">
        <f t="shared" si="10"/>
        <v>64.12</v>
      </c>
      <c r="CT6" s="33">
        <f t="shared" si="10"/>
        <v>64.87</v>
      </c>
      <c r="CU6" s="33">
        <f t="shared" si="10"/>
        <v>65.62</v>
      </c>
      <c r="CV6" s="32" t="str">
        <f>IF(CV7="","",IF(CV7="-","【-】","【"&amp;SUBSTITUTE(TEXT(CV7,"#,##0.00"),"-","△")&amp;"】"))</f>
        <v>【60.01】</v>
      </c>
      <c r="CW6" s="33">
        <f>IF(CW7="",NA(),CW7)</f>
        <v>74.17</v>
      </c>
      <c r="CX6" s="33">
        <f t="shared" ref="CX6:DF6" si="11">IF(CX7="",NA(),CX7)</f>
        <v>75.150000000000006</v>
      </c>
      <c r="CY6" s="33">
        <f t="shared" si="11"/>
        <v>77.58</v>
      </c>
      <c r="CZ6" s="33">
        <f t="shared" si="11"/>
        <v>78.06</v>
      </c>
      <c r="DA6" s="33">
        <f t="shared" si="11"/>
        <v>80.38</v>
      </c>
      <c r="DB6" s="33">
        <f t="shared" si="11"/>
        <v>90.26</v>
      </c>
      <c r="DC6" s="33">
        <f t="shared" si="11"/>
        <v>90.69</v>
      </c>
      <c r="DD6" s="33">
        <f t="shared" si="11"/>
        <v>90.91</v>
      </c>
      <c r="DE6" s="33">
        <f t="shared" si="11"/>
        <v>91.11</v>
      </c>
      <c r="DF6" s="33">
        <f t="shared" si="11"/>
        <v>91.44</v>
      </c>
      <c r="DG6" s="32" t="str">
        <f>IF(DG7="","",IF(DG7="-","【-】","【"&amp;SUBSTITUTE(TEXT(DG7,"#,##0.00"),"-","△")&amp;"】"))</f>
        <v>【94.73】</v>
      </c>
      <c r="DH6" s="33">
        <f>IF(DH7="",NA(),DH7)</f>
        <v>5.27</v>
      </c>
      <c r="DI6" s="33">
        <f t="shared" ref="DI6:DQ6" si="12">IF(DI7="",NA(),DI7)</f>
        <v>6.88</v>
      </c>
      <c r="DJ6" s="33">
        <f t="shared" si="12"/>
        <v>8.4</v>
      </c>
      <c r="DK6" s="33">
        <f t="shared" si="12"/>
        <v>15.15</v>
      </c>
      <c r="DL6" s="33">
        <f t="shared" si="12"/>
        <v>17.64</v>
      </c>
      <c r="DM6" s="33">
        <f t="shared" si="12"/>
        <v>11.26</v>
      </c>
      <c r="DN6" s="33">
        <f t="shared" si="12"/>
        <v>12.02</v>
      </c>
      <c r="DO6" s="33">
        <f t="shared" si="12"/>
        <v>12.9</v>
      </c>
      <c r="DP6" s="33">
        <f t="shared" si="12"/>
        <v>25.52</v>
      </c>
      <c r="DQ6" s="33">
        <f t="shared" si="12"/>
        <v>25.89</v>
      </c>
      <c r="DR6" s="32" t="str">
        <f>IF(DR7="","",IF(DR7="-","【-】","【"&amp;SUBSTITUTE(TEXT(DR7,"#,##0.00"),"-","△")&amp;"】"))</f>
        <v>【36.85】</v>
      </c>
      <c r="DS6" s="32">
        <f>IF(DS7="",NA(),DS7)</f>
        <v>0</v>
      </c>
      <c r="DT6" s="32">
        <f t="shared" ref="DT6:EB6" si="13">IF(DT7="",NA(),DT7)</f>
        <v>0</v>
      </c>
      <c r="DU6" s="32">
        <f t="shared" si="13"/>
        <v>0</v>
      </c>
      <c r="DV6" s="32">
        <f t="shared" si="13"/>
        <v>0</v>
      </c>
      <c r="DW6" s="33">
        <f t="shared" si="13"/>
        <v>0.03</v>
      </c>
      <c r="DX6" s="33">
        <f t="shared" si="13"/>
        <v>0.5</v>
      </c>
      <c r="DY6" s="33">
        <f t="shared" si="13"/>
        <v>0.48</v>
      </c>
      <c r="DZ6" s="33">
        <f t="shared" si="13"/>
        <v>0.71</v>
      </c>
      <c r="EA6" s="33">
        <f t="shared" si="13"/>
        <v>0.76</v>
      </c>
      <c r="EB6" s="33">
        <f t="shared" si="13"/>
        <v>0.71</v>
      </c>
      <c r="EC6" s="32" t="str">
        <f>IF(EC7="","",IF(EC7="-","【-】","【"&amp;SUBSTITUTE(TEXT(EC7,"#,##0.00"),"-","△")&amp;"】"))</f>
        <v>【4.56】</v>
      </c>
      <c r="ED6" s="32">
        <f>IF(ED7="",NA(),ED7)</f>
        <v>0</v>
      </c>
      <c r="EE6" s="32">
        <f t="shared" ref="EE6:EM6" si="14">IF(EE7="",NA(),EE7)</f>
        <v>0</v>
      </c>
      <c r="EF6" s="32">
        <f t="shared" si="14"/>
        <v>0</v>
      </c>
      <c r="EG6" s="33">
        <f t="shared" si="14"/>
        <v>7.0000000000000007E-2</v>
      </c>
      <c r="EH6" s="33">
        <f t="shared" si="14"/>
        <v>0.06</v>
      </c>
      <c r="EI6" s="33">
        <f t="shared" si="14"/>
        <v>0.04</v>
      </c>
      <c r="EJ6" s="33">
        <f t="shared" si="14"/>
        <v>0.08</v>
      </c>
      <c r="EK6" s="33">
        <f t="shared" si="14"/>
        <v>7.0000000000000007E-2</v>
      </c>
      <c r="EL6" s="33">
        <f t="shared" si="14"/>
        <v>0.1</v>
      </c>
      <c r="EM6" s="33">
        <f t="shared" si="14"/>
        <v>0.27</v>
      </c>
      <c r="EN6" s="32" t="str">
        <f>IF(EN7="","",IF(EN7="-","【-】","【"&amp;SUBSTITUTE(TEXT(EN7,"#,##0.00"),"-","△")&amp;"】"))</f>
        <v>【0.23】</v>
      </c>
    </row>
    <row r="7" spans="1:147" s="34" customFormat="1">
      <c r="A7" s="26"/>
      <c r="B7" s="35">
        <v>2015</v>
      </c>
      <c r="C7" s="35">
        <v>172031</v>
      </c>
      <c r="D7" s="35">
        <v>46</v>
      </c>
      <c r="E7" s="35">
        <v>17</v>
      </c>
      <c r="F7" s="35">
        <v>1</v>
      </c>
      <c r="G7" s="35">
        <v>0</v>
      </c>
      <c r="H7" s="35" t="s">
        <v>95</v>
      </c>
      <c r="I7" s="35" t="s">
        <v>96</v>
      </c>
      <c r="J7" s="35" t="s">
        <v>97</v>
      </c>
      <c r="K7" s="35" t="s">
        <v>98</v>
      </c>
      <c r="L7" s="35" t="s">
        <v>99</v>
      </c>
      <c r="M7" s="36" t="s">
        <v>100</v>
      </c>
      <c r="N7" s="36">
        <v>32.24</v>
      </c>
      <c r="O7" s="36">
        <v>70.72</v>
      </c>
      <c r="P7" s="36">
        <v>89.85</v>
      </c>
      <c r="Q7" s="36">
        <v>2480</v>
      </c>
      <c r="R7" s="36">
        <v>108573</v>
      </c>
      <c r="S7" s="36">
        <v>371.05</v>
      </c>
      <c r="T7" s="36">
        <v>292.61</v>
      </c>
      <c r="U7" s="36">
        <v>76587</v>
      </c>
      <c r="V7" s="36">
        <v>22.2</v>
      </c>
      <c r="W7" s="36">
        <v>3449.86</v>
      </c>
      <c r="X7" s="36">
        <v>85.24</v>
      </c>
      <c r="Y7" s="36">
        <v>89.14</v>
      </c>
      <c r="Z7" s="36">
        <v>89.76</v>
      </c>
      <c r="AA7" s="36">
        <v>89.42</v>
      </c>
      <c r="AB7" s="36">
        <v>95.06</v>
      </c>
      <c r="AC7" s="36">
        <v>103.89</v>
      </c>
      <c r="AD7" s="36">
        <v>105.76</v>
      </c>
      <c r="AE7" s="36">
        <v>105.34</v>
      </c>
      <c r="AF7" s="36">
        <v>108.77</v>
      </c>
      <c r="AG7" s="36">
        <v>109.48</v>
      </c>
      <c r="AH7" s="36">
        <v>108.23</v>
      </c>
      <c r="AI7" s="36">
        <v>103.26</v>
      </c>
      <c r="AJ7" s="36">
        <v>120.26</v>
      </c>
      <c r="AK7" s="36">
        <v>137.29</v>
      </c>
      <c r="AL7" s="36">
        <v>161.32</v>
      </c>
      <c r="AM7" s="36">
        <v>163.52000000000001</v>
      </c>
      <c r="AN7" s="36">
        <v>30.39</v>
      </c>
      <c r="AO7" s="36">
        <v>25.99</v>
      </c>
      <c r="AP7" s="36">
        <v>24.99</v>
      </c>
      <c r="AQ7" s="36">
        <v>21.47</v>
      </c>
      <c r="AR7" s="36">
        <v>16.34</v>
      </c>
      <c r="AS7" s="36">
        <v>4.45</v>
      </c>
      <c r="AT7" s="36">
        <v>147.35</v>
      </c>
      <c r="AU7" s="36">
        <v>152.38999999999999</v>
      </c>
      <c r="AV7" s="36">
        <v>142.81</v>
      </c>
      <c r="AW7" s="36">
        <v>28.56</v>
      </c>
      <c r="AX7" s="36">
        <v>30.1</v>
      </c>
      <c r="AY7" s="36">
        <v>230.06</v>
      </c>
      <c r="AZ7" s="36">
        <v>275.56</v>
      </c>
      <c r="BA7" s="36">
        <v>316.92</v>
      </c>
      <c r="BB7" s="36">
        <v>79.239999999999995</v>
      </c>
      <c r="BC7" s="36">
        <v>78.930000000000007</v>
      </c>
      <c r="BD7" s="36">
        <v>57.41</v>
      </c>
      <c r="BE7" s="36">
        <v>2848.52</v>
      </c>
      <c r="BF7" s="36">
        <v>2691.45</v>
      </c>
      <c r="BG7" s="36">
        <v>2642.57</v>
      </c>
      <c r="BH7" s="36">
        <v>2511.17</v>
      </c>
      <c r="BI7" s="36">
        <v>2386.14</v>
      </c>
      <c r="BJ7" s="36">
        <v>936.66</v>
      </c>
      <c r="BK7" s="36">
        <v>918.88</v>
      </c>
      <c r="BL7" s="36">
        <v>885.97</v>
      </c>
      <c r="BM7" s="36">
        <v>854.16</v>
      </c>
      <c r="BN7" s="36">
        <v>848.31</v>
      </c>
      <c r="BO7" s="36">
        <v>763.62</v>
      </c>
      <c r="BP7" s="36">
        <v>56.19</v>
      </c>
      <c r="BQ7" s="36">
        <v>60.78</v>
      </c>
      <c r="BR7" s="36">
        <v>60.01</v>
      </c>
      <c r="BS7" s="36">
        <v>63.81</v>
      </c>
      <c r="BT7" s="36">
        <v>67.540000000000006</v>
      </c>
      <c r="BU7" s="36">
        <v>88.44</v>
      </c>
      <c r="BV7" s="36">
        <v>88.2</v>
      </c>
      <c r="BW7" s="36">
        <v>89.94</v>
      </c>
      <c r="BX7" s="36">
        <v>93.13</v>
      </c>
      <c r="BY7" s="36">
        <v>94.38</v>
      </c>
      <c r="BZ7" s="36">
        <v>98.53</v>
      </c>
      <c r="CA7" s="36">
        <v>245.56</v>
      </c>
      <c r="CB7" s="36">
        <v>226.55</v>
      </c>
      <c r="CC7" s="36">
        <v>228.6</v>
      </c>
      <c r="CD7" s="36">
        <v>213.91</v>
      </c>
      <c r="CE7" s="36">
        <v>202.22</v>
      </c>
      <c r="CF7" s="36">
        <v>169.89</v>
      </c>
      <c r="CG7" s="36">
        <v>171.78</v>
      </c>
      <c r="CH7" s="36">
        <v>168.57</v>
      </c>
      <c r="CI7" s="36">
        <v>167.97</v>
      </c>
      <c r="CJ7" s="36">
        <v>165.45</v>
      </c>
      <c r="CK7" s="36">
        <v>139.69999999999999</v>
      </c>
      <c r="CL7" s="36">
        <v>44.61</v>
      </c>
      <c r="CM7" s="36">
        <v>45.05</v>
      </c>
      <c r="CN7" s="36">
        <v>46.16</v>
      </c>
      <c r="CO7" s="36">
        <v>46.49</v>
      </c>
      <c r="CP7" s="36">
        <v>46.04</v>
      </c>
      <c r="CQ7" s="36">
        <v>62.55</v>
      </c>
      <c r="CR7" s="36">
        <v>62.27</v>
      </c>
      <c r="CS7" s="36">
        <v>64.12</v>
      </c>
      <c r="CT7" s="36">
        <v>64.87</v>
      </c>
      <c r="CU7" s="36">
        <v>65.62</v>
      </c>
      <c r="CV7" s="36">
        <v>60.01</v>
      </c>
      <c r="CW7" s="36">
        <v>74.17</v>
      </c>
      <c r="CX7" s="36">
        <v>75.150000000000006</v>
      </c>
      <c r="CY7" s="36">
        <v>77.58</v>
      </c>
      <c r="CZ7" s="36">
        <v>78.06</v>
      </c>
      <c r="DA7" s="36">
        <v>80.38</v>
      </c>
      <c r="DB7" s="36">
        <v>90.26</v>
      </c>
      <c r="DC7" s="36">
        <v>90.69</v>
      </c>
      <c r="DD7" s="36">
        <v>90.91</v>
      </c>
      <c r="DE7" s="36">
        <v>91.11</v>
      </c>
      <c r="DF7" s="36">
        <v>91.44</v>
      </c>
      <c r="DG7" s="36">
        <v>94.73</v>
      </c>
      <c r="DH7" s="36">
        <v>5.27</v>
      </c>
      <c r="DI7" s="36">
        <v>6.88</v>
      </c>
      <c r="DJ7" s="36">
        <v>8.4</v>
      </c>
      <c r="DK7" s="36">
        <v>15.15</v>
      </c>
      <c r="DL7" s="36">
        <v>17.64</v>
      </c>
      <c r="DM7" s="36">
        <v>11.26</v>
      </c>
      <c r="DN7" s="36">
        <v>12.02</v>
      </c>
      <c r="DO7" s="36">
        <v>12.9</v>
      </c>
      <c r="DP7" s="36">
        <v>25.52</v>
      </c>
      <c r="DQ7" s="36">
        <v>25.89</v>
      </c>
      <c r="DR7" s="36">
        <v>36.85</v>
      </c>
      <c r="DS7" s="36">
        <v>0</v>
      </c>
      <c r="DT7" s="36">
        <v>0</v>
      </c>
      <c r="DU7" s="36">
        <v>0</v>
      </c>
      <c r="DV7" s="36">
        <v>0</v>
      </c>
      <c r="DW7" s="36">
        <v>0.03</v>
      </c>
      <c r="DX7" s="36">
        <v>0.5</v>
      </c>
      <c r="DY7" s="36">
        <v>0.48</v>
      </c>
      <c r="DZ7" s="36">
        <v>0.71</v>
      </c>
      <c r="EA7" s="36">
        <v>0.76</v>
      </c>
      <c r="EB7" s="36">
        <v>0.71</v>
      </c>
      <c r="EC7" s="36">
        <v>4.5599999999999996</v>
      </c>
      <c r="ED7" s="36">
        <v>0</v>
      </c>
      <c r="EE7" s="36">
        <v>0</v>
      </c>
      <c r="EF7" s="36">
        <v>0</v>
      </c>
      <c r="EG7" s="36">
        <v>7.0000000000000007E-2</v>
      </c>
      <c r="EH7" s="36">
        <v>0.06</v>
      </c>
      <c r="EI7" s="36">
        <v>0.04</v>
      </c>
      <c r="EJ7" s="36">
        <v>0.08</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2017-02-08T02:35:18Z</dcterms:created>
  <dcterms:modified xsi:type="dcterms:W3CDTF">2017-02-13T04:22:17Z</dcterms:modified>
  <cp:category/>
</cp:coreProperties>
</file>