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P6" i="5"/>
  <c r="O6" i="5"/>
  <c r="N6" i="5"/>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P10" i="4"/>
  <c r="I10" i="4"/>
  <c r="B10" i="4"/>
  <c r="BB8" i="4"/>
  <c r="AT8" i="4"/>
  <c r="AL8" i="4"/>
  <c r="W8" i="4"/>
  <c r="P8" i="4"/>
  <c r="B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<sst xmlns="http://schemas.openxmlformats.org/spreadsheetml/2006/main" count="242" uniqueCount="110">
  <si>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</si>
  <si>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</si>
  <si>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</si>
  <si>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</si>
  <si>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</si>
  <si>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</si>
  <si>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</si>
  <si>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</si>
  <si>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</si>
  <si>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</si>
  <si>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</si>
  <si>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</si>
  <si>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</si>
  <si>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</si>
  <si>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</si>
  <si>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</si>
  <si>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</si>
  <si>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</si>
  <si>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</si>
  <si>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</si>
  <si>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</si>
  <si>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</si>
  <si>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</si>
  <si>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</si>
  <si>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</si>
  <si>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</si>
  <si>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</si>
  <si>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</si>
  <si>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</si>
  <si>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</si>
  <si>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</si>
  <si>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</si>
  <si>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</si>
  <si>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</si>
  <si>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</si>
  <si>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</si>
  <si>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</si>
  <si>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</si>
  <si>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</si>
  <si>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</si>
  <si>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</si>
  <si>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</si>
  <si>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</si>
  <si>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</si>
  <si>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</si>
  <si>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</si>
  <si>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</si>
  <si>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</si>
  <si>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</si>
  <si>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</si>
  <si>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</si>
  <si>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</si>
  <si>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</si>
  <si>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</si>
  <si>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</si>
  <si>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</si>
  <si>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</si>
  <si>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</si>
  <si>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</si>
  <si>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</si>
  <si>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</si>
  <si>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</si>
  <si>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</si>
  <si>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</si>
  <si>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</si>
  <si>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</si>
  <si>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</si>
  <si>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</si>
  <si>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</si>
  <si>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</si>
  <si>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</si>
  <si>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</si>
  <si>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</si>
  <si>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</si>
  <si>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</si>
  <si>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</si>
  <si>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</si>
  <si>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</si>
  <si>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</si>
  <si>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</si>
  <si>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</si>
  <si>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</si>
  <si>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</si>
  <si>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</si>
  <si>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</si>
  <si>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</si>
  <si>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</si>
  <si>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</si>
  <si>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</si>
  <si>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</si>
  <si>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</si>
  <si>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</si>
  <si>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</si>
  <si>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</si>
  <si>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</si>
  <si>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</si>
  <si>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宝達志水町</t>
  </si>
  <si>
    <t>法適用</t>
  </si>
  <si>
    <t>下水道事業</t>
  </si>
  <si>
    <t>個別排水処理</t>
  </si>
  <si>
    <t>L3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</si>
  <si>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</si>
  <si>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</si>
  <si>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</si>
  <si>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</si>
  <si>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</si>
  <si>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</si>
  <si>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①有形固定資産減価償却率については、増加傾向にある。投資計画を策定し、管渠布設、施設の更新を図っていく必要がある。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8">
      <t>トウシ</t>
    </rPh>
    <rPh sb="28" eb="30">
      <t>ケイカク</t>
    </rPh>
    <rPh sb="31" eb="33">
      <t>サクテイ</t>
    </rPh>
    <rPh sb="35" eb="37">
      <t>カンキョ</t>
    </rPh>
    <rPh sb="37" eb="39">
      <t>フセツ</t>
    </rPh>
    <rPh sb="40" eb="42">
      <t>シセツ</t>
    </rPh>
    <rPh sb="43" eb="45">
      <t>コウシン</t>
    </rPh>
    <rPh sb="46" eb="47">
      <t>ハカ</t>
    </rPh>
    <rPh sb="51" eb="53">
      <t>ヒツヨウ</t>
    </rPh>
    <rPh sb="59" eb="61">
      <t>カンキョ</t>
    </rPh>
    <rPh sb="61" eb="64">
      <t>ロウキュウカ</t>
    </rPh>
    <rPh sb="64" eb="66">
      <t>ヒリツ</t>
    </rPh>
    <rPh sb="72" eb="74">
      <t>タイヨウ</t>
    </rPh>
    <rPh sb="74" eb="76">
      <t>ネンスウ</t>
    </rPh>
    <rPh sb="77" eb="78">
      <t>ス</t>
    </rPh>
    <rPh sb="80" eb="82">
      <t>カンキョ</t>
    </rPh>
    <rPh sb="99" eb="101">
      <t>シセツ</t>
    </rPh>
    <rPh sb="101" eb="103">
      <t>カイゼン</t>
    </rPh>
    <rPh sb="103" eb="104">
      <t>リツ</t>
    </rPh>
    <rPh sb="110" eb="112">
      <t>タイヨウ</t>
    </rPh>
    <rPh sb="112" eb="114">
      <t>ネンスウ</t>
    </rPh>
    <rPh sb="115" eb="116">
      <t>ス</t>
    </rPh>
    <rPh sb="118" eb="120">
      <t>カンキョ</t>
    </rPh>
    <phoneticPr fontId="4"/>
  </si>
  <si>
    <t>今後の人口減少を踏まえ、施設の更新を計画的に行いつつ、効率的な経営を行っていく必要がある。</t>
    <rPh sb="0" eb="2">
      <t>コンゴ</t>
    </rPh>
    <rPh sb="3" eb="5">
      <t>ジンコウ</t>
    </rPh>
    <rPh sb="5" eb="7">
      <t>ゲンショウ</t>
    </rPh>
    <rPh sb="8" eb="9">
      <t>フ</t>
    </rPh>
    <rPh sb="12" eb="14">
      <t>シセツ</t>
    </rPh>
    <rPh sb="15" eb="17">
      <t>コウシン</t>
    </rPh>
    <rPh sb="18" eb="21">
      <t>ケイカクテキ</t>
    </rPh>
    <rPh sb="22" eb="23">
      <t>オコナ</t>
    </rPh>
    <rPh sb="27" eb="30">
      <t>コウリツテキ</t>
    </rPh>
    <rPh sb="31" eb="33">
      <t>ケイエイ</t>
    </rPh>
    <rPh sb="34" eb="35">
      <t>オコナ</t>
    </rPh>
    <rPh sb="39" eb="41">
      <t>ヒツヨウ</t>
    </rPh>
    <phoneticPr fontId="4"/>
  </si>
  <si>
    <t>①経常収支比率は平成25年度を除き100%を超えているため、概ね良好な経営状況である。今後の人口減少等で下水道使用料の減少が見込まれているため、経費の削減が必要である。
②当町では、下水道4事業を一体的に経営している。他事業の利益剰余金を本事業の累積欠損金に充当したことにより、累積欠損金を解消することができた。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④企業債残高対事業規模比率については、類似団体の数値を上回っている。近年は建設改良を行っておらず、比率については減少の方向である。
⑤経費回収率については、類似団体を上回っている状況である。
⑥汚水処理原価については、類似団体を下回っている。より一層の効率的な経営を行っていく。
⑦施設利用率については、施設処理能力に見合う有収水量がないため、類似団体を下回っている。人口減少等により、浄化槽の使用者が少ないためである。
⑧水洗化率については、類似団体を上回っている。水洗化の促進を進めていく。</t>
    <rPh sb="1" eb="3">
      <t>ケイジョウ</t>
    </rPh>
    <rPh sb="3" eb="5">
      <t>シュウシ</t>
    </rPh>
    <rPh sb="5" eb="7">
      <t>ヒリツ</t>
    </rPh>
    <rPh sb="8" eb="10">
      <t>ヘイセイ</t>
    </rPh>
    <rPh sb="12" eb="14">
      <t>ネンド</t>
    </rPh>
    <rPh sb="15" eb="16">
      <t>ノゾ</t>
    </rPh>
    <rPh sb="22" eb="23">
      <t>コ</t>
    </rPh>
    <rPh sb="30" eb="31">
      <t>オオム</t>
    </rPh>
    <rPh sb="32" eb="34">
      <t>リョウコウ</t>
    </rPh>
    <rPh sb="35" eb="37">
      <t>ケイエイ</t>
    </rPh>
    <rPh sb="37" eb="39">
      <t>ジョウキョウ</t>
    </rPh>
    <rPh sb="43" eb="45">
      <t>コンゴ</t>
    </rPh>
    <rPh sb="46" eb="48">
      <t>ジンコウ</t>
    </rPh>
    <rPh sb="48" eb="50">
      <t>ゲンショウ</t>
    </rPh>
    <rPh sb="50" eb="51">
      <t>トウ</t>
    </rPh>
    <rPh sb="52" eb="55">
      <t>ゲスイドウ</t>
    </rPh>
    <rPh sb="55" eb="58">
      <t>シヨウリョウ</t>
    </rPh>
    <rPh sb="59" eb="61">
      <t>ゲンショウ</t>
    </rPh>
    <rPh sb="62" eb="64">
      <t>ミコ</t>
    </rPh>
    <rPh sb="72" eb="74">
      <t>ケイヒ</t>
    </rPh>
    <rPh sb="75" eb="77">
      <t>サクゲン</t>
    </rPh>
    <rPh sb="78" eb="80">
      <t>ヒツヨウ</t>
    </rPh>
    <rPh sb="86" eb="88">
      <t>トウチョウ</t>
    </rPh>
    <rPh sb="91" eb="94">
      <t>ゲスイドウ</t>
    </rPh>
    <rPh sb="95" eb="97">
      <t>ジギョウ</t>
    </rPh>
    <rPh sb="98" eb="101">
      <t>イッタイテキ</t>
    </rPh>
    <rPh sb="102" eb="104">
      <t>ケイエイ</t>
    </rPh>
    <rPh sb="109" eb="110">
      <t>タ</t>
    </rPh>
    <rPh sb="110" eb="112">
      <t>ジギョウ</t>
    </rPh>
    <rPh sb="113" eb="115">
      <t>リエキ</t>
    </rPh>
    <rPh sb="115" eb="118">
      <t>ジョウヨキン</t>
    </rPh>
    <rPh sb="119" eb="120">
      <t>ホン</t>
    </rPh>
    <rPh sb="120" eb="122">
      <t>ジギョウ</t>
    </rPh>
    <rPh sb="123" eb="125">
      <t>ルイセキ</t>
    </rPh>
    <rPh sb="125" eb="128">
      <t>ケッソンキン</t>
    </rPh>
    <rPh sb="129" eb="131">
      <t>ジュウトウ</t>
    </rPh>
    <rPh sb="139" eb="141">
      <t>ルイセキ</t>
    </rPh>
    <rPh sb="141" eb="144">
      <t>ケッソンキン</t>
    </rPh>
    <rPh sb="145" eb="147">
      <t>カイショウ</t>
    </rPh>
    <rPh sb="156" eb="158">
      <t>コンゴ</t>
    </rPh>
    <rPh sb="159" eb="161">
      <t>ケイエイ</t>
    </rPh>
    <rPh sb="161" eb="163">
      <t>ケイカク</t>
    </rPh>
    <rPh sb="168" eb="171">
      <t>ケッソンキン</t>
    </rPh>
    <rPh sb="172" eb="174">
      <t>ハッセイ</t>
    </rPh>
    <rPh sb="176" eb="178">
      <t>ミコ</t>
    </rPh>
    <rPh sb="183" eb="184">
      <t>カンガ</t>
    </rPh>
    <rPh sb="191" eb="193">
      <t>リュウドウ</t>
    </rPh>
    <rPh sb="193" eb="195">
      <t>ヒリツ</t>
    </rPh>
    <rPh sb="201" eb="203">
      <t>キギョウ</t>
    </rPh>
    <rPh sb="203" eb="204">
      <t>サイ</t>
    </rPh>
    <rPh sb="205" eb="207">
      <t>ショウカン</t>
    </rPh>
    <rPh sb="207" eb="208">
      <t>ガク</t>
    </rPh>
    <rPh sb="209" eb="210">
      <t>オオ</t>
    </rPh>
    <rPh sb="213" eb="215">
      <t>ルイジ</t>
    </rPh>
    <rPh sb="215" eb="217">
      <t>ダンタイ</t>
    </rPh>
    <rPh sb="218" eb="219">
      <t>スウ</t>
    </rPh>
    <rPh sb="219" eb="220">
      <t>アタイ</t>
    </rPh>
    <rPh sb="230" eb="232">
      <t>イッソウ</t>
    </rPh>
    <rPh sb="233" eb="236">
      <t>コウリツテキ</t>
    </rPh>
    <rPh sb="237" eb="239">
      <t>ケイエイ</t>
    </rPh>
    <rPh sb="240" eb="241">
      <t>オコナ</t>
    </rPh>
    <rPh sb="245" eb="247">
      <t>ヒツヨウ</t>
    </rPh>
    <rPh sb="253" eb="255">
      <t>キギョウ</t>
    </rPh>
    <rPh sb="255" eb="256">
      <t>サイ</t>
    </rPh>
    <rPh sb="256" eb="258">
      <t>ザンダカ</t>
    </rPh>
    <rPh sb="258" eb="259">
      <t>タイ</t>
    </rPh>
    <rPh sb="259" eb="261">
      <t>ジギョウ</t>
    </rPh>
    <rPh sb="261" eb="263">
      <t>キボ</t>
    </rPh>
    <rPh sb="263" eb="265">
      <t>ヒリツ</t>
    </rPh>
    <rPh sb="271" eb="273">
      <t>ルイジ</t>
    </rPh>
    <rPh sb="273" eb="275">
      <t>ダンタイ</t>
    </rPh>
    <rPh sb="276" eb="278">
      <t>スウチ</t>
    </rPh>
    <rPh sb="279" eb="280">
      <t>ウエ</t>
    </rPh>
    <rPh sb="286" eb="288">
      <t>キンネン</t>
    </rPh>
    <rPh sb="289" eb="291">
      <t>ケンセツ</t>
    </rPh>
    <rPh sb="291" eb="293">
      <t>カイリョウ</t>
    </rPh>
    <rPh sb="294" eb="295">
      <t>オコナ</t>
    </rPh>
    <rPh sb="301" eb="303">
      <t>ヒリツ</t>
    </rPh>
    <rPh sb="308" eb="310">
      <t>ゲンショウ</t>
    </rPh>
    <rPh sb="311" eb="313">
      <t>ホウコウ</t>
    </rPh>
    <rPh sb="319" eb="321">
      <t>ケイヒ</t>
    </rPh>
    <rPh sb="321" eb="323">
      <t>カイシュウ</t>
    </rPh>
    <rPh sb="323" eb="324">
      <t>リツ</t>
    </rPh>
    <rPh sb="330" eb="332">
      <t>ルイジ</t>
    </rPh>
    <rPh sb="332" eb="334">
      <t>ダンタイ</t>
    </rPh>
    <rPh sb="335" eb="337">
      <t>ウワマワ</t>
    </rPh>
    <rPh sb="341" eb="343">
      <t>ジョウキョウ</t>
    </rPh>
    <rPh sb="349" eb="351">
      <t>オスイ</t>
    </rPh>
    <rPh sb="351" eb="353">
      <t>ショリ</t>
    </rPh>
    <rPh sb="353" eb="355">
      <t>ゲンカ</t>
    </rPh>
    <rPh sb="361" eb="363">
      <t>ルイジ</t>
    </rPh>
    <rPh sb="363" eb="365">
      <t>ダンタイ</t>
    </rPh>
    <rPh sb="366" eb="368">
      <t>シタマワ</t>
    </rPh>
    <rPh sb="375" eb="377">
      <t>イッソウ</t>
    </rPh>
    <rPh sb="378" eb="380">
      <t>コウリツ</t>
    </rPh>
    <rPh sb="380" eb="381">
      <t>テキ</t>
    </rPh>
    <rPh sb="382" eb="384">
      <t>ケイエイ</t>
    </rPh>
    <rPh sb="385" eb="386">
      <t>オコナ</t>
    </rPh>
    <rPh sb="393" eb="395">
      <t>シセツ</t>
    </rPh>
    <rPh sb="395" eb="398">
      <t>リヨウリツ</t>
    </rPh>
    <rPh sb="404" eb="406">
      <t>シセツ</t>
    </rPh>
    <rPh sb="406" eb="408">
      <t>ショリ</t>
    </rPh>
    <rPh sb="408" eb="410">
      <t>ノウリョク</t>
    </rPh>
    <rPh sb="411" eb="413">
      <t>ミア</t>
    </rPh>
    <rPh sb="414" eb="416">
      <t>ユウシュウ</t>
    </rPh>
    <rPh sb="416" eb="418">
      <t>スイリョウ</t>
    </rPh>
    <rPh sb="424" eb="426">
      <t>ルイジ</t>
    </rPh>
    <rPh sb="426" eb="428">
      <t>ダンタイ</t>
    </rPh>
    <rPh sb="429" eb="431">
      <t>シタマワ</t>
    </rPh>
    <rPh sb="436" eb="438">
      <t>ジンコウ</t>
    </rPh>
    <rPh sb="438" eb="440">
      <t>ゲンショウ</t>
    </rPh>
    <rPh sb="440" eb="441">
      <t>トウ</t>
    </rPh>
    <rPh sb="445" eb="448">
      <t>ジョウカソウ</t>
    </rPh>
    <rPh sb="449" eb="451">
      <t>シヨウ</t>
    </rPh>
    <rPh sb="451" eb="452">
      <t>シャ</t>
    </rPh>
    <rPh sb="453" eb="454">
      <t>スク</t>
    </rPh>
    <rPh sb="464" eb="467">
      <t>スイセンカ</t>
    </rPh>
    <rPh sb="467" eb="468">
      <t>リツ</t>
    </rPh>
    <rPh sb="474" eb="476">
      <t>ルイジ</t>
    </rPh>
    <rPh sb="476" eb="478">
      <t>ダンタイ</t>
    </rPh>
    <rPh sb="479" eb="481">
      <t>ウワマワ</t>
    </rPh>
    <rPh sb="486" eb="489">
      <t>スイセンカ</t>
    </rPh>
    <rPh sb="490" eb="492">
      <t>ソクシン</t>
    </rPh>
    <rPh sb="493" eb="49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</si>
</sst>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961984"/>
        <c:axId val="111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1961984"/>
        <c:axId val="111980544"/>
      </c:lineChart>
      <c:dateAx>
        <c:axId val="111961984"/>
        <c:scaling>
          <c:orientation val="minMax"/>
        </c:scaling>
        <c:delete val="1"/>
        <c:axPos val="b"/>
        <c:numFmt formatCode="ge" sourceLinked="1"/>
        <c:majorTickMark val="none"/>
        <c:minorTickMark val="none"/>
        <c:tickLblPos val="none"/>
        <c:crossAx val="111980544"/>
        <c:crosses val="autoZero"/>
        <c:auto val="1"/>
        <c:lblOffset val="100"/>
        <c:baseTimeUnit val="years"/>
      </c:dateAx>
      <c:valAx>
        <c:axId val="111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96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36.840000000000003</c:v>
                </c:pt>
                <c:pt idx="1">
                  <c:v>34.21</c:v>
                </c:pt>
                <c:pt idx="2">
                  <c:v>34.21</c:v>
                </c:pt>
                <c:pt idx="3">
                  <c:v>34.21</c:v>
                </c:pt>
                <c:pt idx="4">
                  <c:v>34.21</c:v>
                </c:pt>
              </c:numCache>
            </c:numRef>
          </c:val>
        </c:ser>
        <c:dLbls>
          <c:showLegendKey val="0"/>
          <c:showVal val="0"/>
          <c:showCatName val="0"/>
          <c:showSerName val="0"/>
          <c:showPercent val="0"/>
          <c:showBubbleSize val="0"/>
        </c:dLbls>
        <c:gapWidth val="150"/>
        <c:axId val="112220416"/>
        <c:axId val="11225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58.82</c:v>
                </c:pt>
                <c:pt idx="3">
                  <c:v>51.54</c:v>
                </c:pt>
                <c:pt idx="4">
                  <c:v>44.84</c:v>
                </c:pt>
              </c:numCache>
            </c:numRef>
          </c:val>
          <c:smooth val="0"/>
        </c:ser>
        <c:dLbls>
          <c:showLegendKey val="0"/>
          <c:showVal val="0"/>
          <c:showCatName val="0"/>
          <c:showSerName val="0"/>
          <c:showPercent val="0"/>
          <c:showBubbleSize val="0"/>
        </c:dLbls>
        <c:marker val="1"/>
        <c:smooth val="0"/>
        <c:axId val="112220416"/>
        <c:axId val="112259456"/>
      </c:lineChart>
      <c:dateAx>
        <c:axId val="112220416"/>
        <c:scaling>
          <c:orientation val="minMax"/>
        </c:scaling>
        <c:delete val="1"/>
        <c:axPos val="b"/>
        <c:numFmt formatCode="ge" sourceLinked="1"/>
        <c:majorTickMark val="none"/>
        <c:minorTickMark val="none"/>
        <c:tickLblPos val="none"/>
        <c:crossAx val="112259456"/>
        <c:crosses val="autoZero"/>
        <c:auto val="1"/>
        <c:lblOffset val="100"/>
        <c:baseTimeUnit val="years"/>
      </c:dateAx>
      <c:valAx>
        <c:axId val="11225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95.12</c:v>
                </c:pt>
                <c:pt idx="1">
                  <c:v>94.74</c:v>
                </c:pt>
                <c:pt idx="2">
                  <c:v>94.59</c:v>
                </c:pt>
                <c:pt idx="3">
                  <c:v>94.52</c:v>
                </c:pt>
                <c:pt idx="4">
                  <c:v>97.18</c:v>
                </c:pt>
              </c:numCache>
            </c:numRef>
          </c:val>
        </c:ser>
        <c:dLbls>
          <c:showLegendKey val="0"/>
          <c:showVal val="0"/>
          <c:showCatName val="0"/>
          <c:showSerName val="0"/>
          <c:showPercent val="0"/>
          <c:showBubbleSize val="0"/>
        </c:dLbls>
        <c:gapWidth val="150"/>
        <c:axId val="113403776"/>
        <c:axId val="1134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71.760000000000005</c:v>
                </c:pt>
                <c:pt idx="3">
                  <c:v>71.599999999999994</c:v>
                </c:pt>
                <c:pt idx="4">
                  <c:v>67.86</c:v>
                </c:pt>
              </c:numCache>
            </c:numRef>
          </c:val>
          <c:smooth val="0"/>
        </c:ser>
        <c:dLbls>
          <c:showLegendKey val="0"/>
          <c:showVal val="0"/>
          <c:showCatName val="0"/>
          <c:showSerName val="0"/>
          <c:showPercent val="0"/>
          <c:showBubbleSize val="0"/>
        </c:dLbls>
        <c:marker val="1"/>
        <c:smooth val="0"/>
        <c:axId val="113403776"/>
        <c:axId val="113405952"/>
      </c:lineChart>
      <c:dateAx>
        <c:axId val="113403776"/>
        <c:scaling>
          <c:orientation val="minMax"/>
        </c:scaling>
        <c:delete val="1"/>
        <c:axPos val="b"/>
        <c:numFmt formatCode="ge" sourceLinked="1"/>
        <c:majorTickMark val="none"/>
        <c:minorTickMark val="none"/>
        <c:tickLblPos val="none"/>
        <c:crossAx val="113405952"/>
        <c:crosses val="autoZero"/>
        <c:auto val="1"/>
        <c:lblOffset val="100"/>
        <c:baseTimeUnit val="years"/>
      </c:dateAx>
      <c:valAx>
        <c:axId val="1134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0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107.84</c:v>
                </c:pt>
                <c:pt idx="1">
                  <c:v>103.32</c:v>
                </c:pt>
                <c:pt idx="2">
                  <c:v>74.650000000000006</c:v>
                </c:pt>
                <c:pt idx="3">
                  <c:v>102.04</c:v>
                </c:pt>
                <c:pt idx="4">
                  <c:v>121.05</c:v>
                </c:pt>
              </c:numCache>
            </c:numRef>
          </c:val>
        </c:ser>
        <c:dLbls>
          <c:showLegendKey val="0"/>
          <c:showVal val="0"/>
          <c:showCatName val="0"/>
          <c:showSerName val="0"/>
          <c:showPercent val="0"/>
          <c:showBubbleSize val="0"/>
        </c:dLbls>
        <c:gapWidth val="150"/>
        <c:axId val="111805952"/>
        <c:axId val="1118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100.53</c:v>
                </c:pt>
                <c:pt idx="1">
                  <c:v>96.73</c:v>
                </c:pt>
                <c:pt idx="2">
                  <c:v>95.22</c:v>
                </c:pt>
                <c:pt idx="3">
                  <c:v>99.54</c:v>
                </c:pt>
                <c:pt idx="4">
                  <c:v>105.63</c:v>
                </c:pt>
              </c:numCache>
            </c:numRef>
          </c:val>
          <c:smooth val="0"/>
        </c:ser>
        <c:dLbls>
          <c:showLegendKey val="0"/>
          <c:showVal val="0"/>
          <c:showCatName val="0"/>
          <c:showSerName val="0"/>
          <c:showPercent val="0"/>
          <c:showBubbleSize val="0"/>
        </c:dLbls>
        <c:marker val="1"/>
        <c:smooth val="0"/>
        <c:axId val="111805952"/>
        <c:axId val="111807872"/>
      </c:lineChart>
      <c:dateAx>
        <c:axId val="111805952"/>
        <c:scaling>
          <c:orientation val="minMax"/>
        </c:scaling>
        <c:delete val="1"/>
        <c:axPos val="b"/>
        <c:numFmt formatCode="ge" sourceLinked="1"/>
        <c:majorTickMark val="none"/>
        <c:minorTickMark val="none"/>
        <c:tickLblPos val="none"/>
        <c:crossAx val="111807872"/>
        <c:crosses val="autoZero"/>
        <c:auto val="1"/>
        <c:lblOffset val="100"/>
        <c:baseTimeUnit val="years"/>
      </c:dateAx>
      <c:valAx>
        <c:axId val="1118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19.7</c:v>
                </c:pt>
                <c:pt idx="1">
                  <c:v>22.73</c:v>
                </c:pt>
                <c:pt idx="2">
                  <c:v>25.41</c:v>
                </c:pt>
                <c:pt idx="3">
                  <c:v>32.69</c:v>
                </c:pt>
                <c:pt idx="4">
                  <c:v>35.67</c:v>
                </c:pt>
              </c:numCache>
            </c:numRef>
          </c:val>
        </c:ser>
        <c:dLbls>
          <c:showLegendKey val="0"/>
          <c:showVal val="0"/>
          <c:showCatName val="0"/>
          <c:showSerName val="0"/>
          <c:showPercent val="0"/>
          <c:showBubbleSize val="0"/>
        </c:dLbls>
        <c:gapWidth val="150"/>
        <c:axId val="111842432"/>
        <c:axId val="1118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19.98</c:v>
                </c:pt>
                <c:pt idx="1">
                  <c:v>20.309999999999999</c:v>
                </c:pt>
                <c:pt idx="2">
                  <c:v>18.399999999999999</c:v>
                </c:pt>
                <c:pt idx="3">
                  <c:v>23.72</c:v>
                </c:pt>
                <c:pt idx="4">
                  <c:v>17.809999999999999</c:v>
                </c:pt>
              </c:numCache>
            </c:numRef>
          </c:val>
          <c:smooth val="0"/>
        </c:ser>
        <c:dLbls>
          <c:showLegendKey val="0"/>
          <c:showVal val="0"/>
          <c:showCatName val="0"/>
          <c:showSerName val="0"/>
          <c:showPercent val="0"/>
          <c:showBubbleSize val="0"/>
        </c:dLbls>
        <c:marker val="1"/>
        <c:smooth val="0"/>
        <c:axId val="111842432"/>
        <c:axId val="111844352"/>
      </c:lineChart>
      <c:dateAx>
        <c:axId val="111842432"/>
        <c:scaling>
          <c:orientation val="minMax"/>
        </c:scaling>
        <c:delete val="1"/>
        <c:axPos val="b"/>
        <c:numFmt formatCode="ge" sourceLinked="1"/>
        <c:majorTickMark val="none"/>
        <c:minorTickMark val="none"/>
        <c:tickLblPos val="none"/>
        <c:crossAx val="111844352"/>
        <c:crosses val="autoZero"/>
        <c:auto val="1"/>
        <c:lblOffset val="100"/>
        <c:baseTimeUnit val="years"/>
      </c:dateAx>
      <c:valAx>
        <c:axId val="1118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328896"/>
        <c:axId val="1133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13328896"/>
        <c:axId val="113330816"/>
      </c:lineChart>
      <c:dateAx>
        <c:axId val="113328896"/>
        <c:scaling>
          <c:orientation val="minMax"/>
        </c:scaling>
        <c:delete val="1"/>
        <c:axPos val="b"/>
        <c:numFmt formatCode="ge" sourceLinked="1"/>
        <c:majorTickMark val="none"/>
        <c:minorTickMark val="none"/>
        <c:tickLblPos val="none"/>
        <c:crossAx val="113330816"/>
        <c:crosses val="autoZero"/>
        <c:auto val="1"/>
        <c:lblOffset val="100"/>
        <c:baseTimeUnit val="years"/>
      </c:dateAx>
      <c:valAx>
        <c:axId val="1133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497.07</c:v>
                </c:pt>
                <c:pt idx="1">
                  <c:v>516.95000000000005</c:v>
                </c:pt>
                <c:pt idx="2">
                  <c:v>608.91999999999996</c:v>
                </c:pt>
                <c:pt idx="3">
                  <c:v>585.79999999999995</c:v>
                </c:pt>
                <c:pt idx="4" formatCode="#,##0.00;&quot;△&quot;#,##0.00">
                  <c:v>0</c:v>
                </c:pt>
              </c:numCache>
            </c:numRef>
          </c:val>
        </c:ser>
        <c:dLbls>
          <c:showLegendKey val="0"/>
          <c:showVal val="0"/>
          <c:showCatName val="0"/>
          <c:showSerName val="0"/>
          <c:showPercent val="0"/>
          <c:showBubbleSize val="0"/>
        </c:dLbls>
        <c:gapWidth val="150"/>
        <c:axId val="113365760"/>
        <c:axId val="113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195.58</c:v>
                </c:pt>
                <c:pt idx="1">
                  <c:v>274.44</c:v>
                </c:pt>
                <c:pt idx="2">
                  <c:v>189</c:v>
                </c:pt>
                <c:pt idx="3">
                  <c:v>59.52</c:v>
                </c:pt>
                <c:pt idx="4">
                  <c:v>102.8</c:v>
                </c:pt>
              </c:numCache>
            </c:numRef>
          </c:val>
          <c:smooth val="0"/>
        </c:ser>
        <c:dLbls>
          <c:showLegendKey val="0"/>
          <c:showVal val="0"/>
          <c:showCatName val="0"/>
          <c:showSerName val="0"/>
          <c:showPercent val="0"/>
          <c:showBubbleSize val="0"/>
        </c:dLbls>
        <c:marker val="1"/>
        <c:smooth val="0"/>
        <c:axId val="113365760"/>
        <c:axId val="113367680"/>
      </c:lineChart>
      <c:dateAx>
        <c:axId val="113365760"/>
        <c:scaling>
          <c:orientation val="minMax"/>
        </c:scaling>
        <c:delete val="1"/>
        <c:axPos val="b"/>
        <c:numFmt formatCode="ge" sourceLinked="1"/>
        <c:majorTickMark val="none"/>
        <c:minorTickMark val="none"/>
        <c:tickLblPos val="none"/>
        <c:crossAx val="113367680"/>
        <c:crosses val="autoZero"/>
        <c:auto val="1"/>
        <c:lblOffset val="100"/>
        <c:baseTimeUnit val="years"/>
      </c:dateAx>
      <c:valAx>
        <c:axId val="113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1117.05</c:v>
                </c:pt>
                <c:pt idx="1">
                  <c:v>1236.68</c:v>
                </c:pt>
                <c:pt idx="2">
                  <c:v>1082.98</c:v>
                </c:pt>
                <c:pt idx="3">
                  <c:v>152.97999999999999</c:v>
                </c:pt>
                <c:pt idx="4">
                  <c:v>176.03</c:v>
                </c:pt>
              </c:numCache>
            </c:numRef>
          </c:val>
        </c:ser>
        <c:dLbls>
          <c:showLegendKey val="0"/>
          <c:showVal val="0"/>
          <c:showCatName val="0"/>
          <c:showSerName val="0"/>
          <c:showPercent val="0"/>
          <c:showBubbleSize val="0"/>
        </c:dLbls>
        <c:gapWidth val="150"/>
        <c:axId val="112027904"/>
        <c:axId val="11204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242.94</c:v>
                </c:pt>
                <c:pt idx="1">
                  <c:v>327.42</c:v>
                </c:pt>
                <c:pt idx="2">
                  <c:v>295.92</c:v>
                </c:pt>
                <c:pt idx="3">
                  <c:v>322.33999999999997</c:v>
                </c:pt>
                <c:pt idx="4">
                  <c:v>366.75</c:v>
                </c:pt>
              </c:numCache>
            </c:numRef>
          </c:val>
          <c:smooth val="0"/>
        </c:ser>
        <c:dLbls>
          <c:showLegendKey val="0"/>
          <c:showVal val="0"/>
          <c:showCatName val="0"/>
          <c:showSerName val="0"/>
          <c:showPercent val="0"/>
          <c:showBubbleSize val="0"/>
        </c:dLbls>
        <c:marker val="1"/>
        <c:smooth val="0"/>
        <c:axId val="112027904"/>
        <c:axId val="112042368"/>
      </c:lineChart>
      <c:dateAx>
        <c:axId val="112027904"/>
        <c:scaling>
          <c:orientation val="minMax"/>
        </c:scaling>
        <c:delete val="1"/>
        <c:axPos val="b"/>
        <c:numFmt formatCode="ge" sourceLinked="1"/>
        <c:majorTickMark val="none"/>
        <c:minorTickMark val="none"/>
        <c:tickLblPos val="none"/>
        <c:crossAx val="112042368"/>
        <c:crosses val="autoZero"/>
        <c:auto val="1"/>
        <c:lblOffset val="100"/>
        <c:baseTimeUnit val="years"/>
      </c:dateAx>
      <c:valAx>
        <c:axId val="11204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1131.33</c:v>
                </c:pt>
                <c:pt idx="1">
                  <c:v>1063.6099999999999</c:v>
                </c:pt>
                <c:pt idx="2">
                  <c:v>993.31</c:v>
                </c:pt>
                <c:pt idx="3">
                  <c:v>822.24</c:v>
                </c:pt>
                <c:pt idx="4">
                  <c:v>747.42</c:v>
                </c:pt>
              </c:numCache>
            </c:numRef>
          </c:val>
        </c:ser>
        <c:dLbls>
          <c:showLegendKey val="0"/>
          <c:showVal val="0"/>
          <c:showCatName val="0"/>
          <c:showSerName val="0"/>
          <c:showPercent val="0"/>
          <c:showBubbleSize val="0"/>
        </c:dLbls>
        <c:gapWidth val="150"/>
        <c:axId val="112072576"/>
        <c:axId val="11207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803.29</c:v>
                </c:pt>
                <c:pt idx="3">
                  <c:v>760.12</c:v>
                </c:pt>
                <c:pt idx="4">
                  <c:v>492.59</c:v>
                </c:pt>
              </c:numCache>
            </c:numRef>
          </c:val>
          <c:smooth val="0"/>
        </c:ser>
        <c:dLbls>
          <c:showLegendKey val="0"/>
          <c:showVal val="0"/>
          <c:showCatName val="0"/>
          <c:showSerName val="0"/>
          <c:showPercent val="0"/>
          <c:showBubbleSize val="0"/>
        </c:dLbls>
        <c:marker val="1"/>
        <c:smooth val="0"/>
        <c:axId val="112072576"/>
        <c:axId val="112078848"/>
      </c:lineChart>
      <c:dateAx>
        <c:axId val="112072576"/>
        <c:scaling>
          <c:orientation val="minMax"/>
        </c:scaling>
        <c:delete val="1"/>
        <c:axPos val="b"/>
        <c:numFmt formatCode="ge" sourceLinked="1"/>
        <c:majorTickMark val="none"/>
        <c:minorTickMark val="none"/>
        <c:tickLblPos val="none"/>
        <c:crossAx val="112078848"/>
        <c:crosses val="autoZero"/>
        <c:auto val="1"/>
        <c:lblOffset val="100"/>
        <c:baseTimeUnit val="years"/>
      </c:dateAx>
      <c:valAx>
        <c:axId val="11207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74.400000000000006</c:v>
                </c:pt>
                <c:pt idx="1">
                  <c:v>62.92</c:v>
                </c:pt>
                <c:pt idx="2">
                  <c:v>64.540000000000006</c:v>
                </c:pt>
                <c:pt idx="3">
                  <c:v>51.71</c:v>
                </c:pt>
                <c:pt idx="4">
                  <c:v>63.51</c:v>
                </c:pt>
              </c:numCache>
            </c:numRef>
          </c:val>
        </c:ser>
        <c:dLbls>
          <c:showLegendKey val="0"/>
          <c:showVal val="0"/>
          <c:showCatName val="0"/>
          <c:showSerName val="0"/>
          <c:showPercent val="0"/>
          <c:showBubbleSize val="0"/>
        </c:dLbls>
        <c:gapWidth val="150"/>
        <c:axId val="112086400"/>
        <c:axId val="1121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56.63</c:v>
                </c:pt>
                <c:pt idx="3">
                  <c:v>50.17</c:v>
                </c:pt>
                <c:pt idx="4">
                  <c:v>46.53</c:v>
                </c:pt>
              </c:numCache>
            </c:numRef>
          </c:val>
          <c:smooth val="0"/>
        </c:ser>
        <c:dLbls>
          <c:showLegendKey val="0"/>
          <c:showVal val="0"/>
          <c:showCatName val="0"/>
          <c:showSerName val="0"/>
          <c:showPercent val="0"/>
          <c:showBubbleSize val="0"/>
        </c:dLbls>
        <c:marker val="1"/>
        <c:smooth val="0"/>
        <c:axId val="112086400"/>
        <c:axId val="112109056"/>
      </c:lineChart>
      <c:dateAx>
        <c:axId val="112086400"/>
        <c:scaling>
          <c:orientation val="minMax"/>
        </c:scaling>
        <c:delete val="1"/>
        <c:axPos val="b"/>
        <c:numFmt formatCode="ge" sourceLinked="1"/>
        <c:majorTickMark val="none"/>
        <c:minorTickMark val="none"/>
        <c:tickLblPos val="none"/>
        <c:crossAx val="112109056"/>
        <c:crosses val="autoZero"/>
        <c:auto val="1"/>
        <c:lblOffset val="100"/>
        <c:baseTimeUnit val="years"/>
      </c:dateAx>
      <c:valAx>
        <c:axId val="1121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0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182.83</c:v>
                </c:pt>
                <c:pt idx="1">
                  <c:v>216.89</c:v>
                </c:pt>
                <c:pt idx="2">
                  <c:v>202.33</c:v>
                </c:pt>
                <c:pt idx="3">
                  <c:v>265.37</c:v>
                </c:pt>
                <c:pt idx="4">
                  <c:v>213.43</c:v>
                </c:pt>
              </c:numCache>
            </c:numRef>
          </c:val>
        </c:ser>
        <c:dLbls>
          <c:showLegendKey val="0"/>
          <c:showVal val="0"/>
          <c:showCatName val="0"/>
          <c:showSerName val="0"/>
          <c:showPercent val="0"/>
          <c:showBubbleSize val="0"/>
        </c:dLbls>
        <c:gapWidth val="150"/>
        <c:axId val="112200320"/>
        <c:axId val="11220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272.66000000000003</c:v>
                </c:pt>
                <c:pt idx="3">
                  <c:v>329.08</c:v>
                </c:pt>
                <c:pt idx="4">
                  <c:v>373.71</c:v>
                </c:pt>
              </c:numCache>
            </c:numRef>
          </c:val>
          <c:smooth val="0"/>
        </c:ser>
        <c:dLbls>
          <c:showLegendKey val="0"/>
          <c:showVal val="0"/>
          <c:showCatName val="0"/>
          <c:showSerName val="0"/>
          <c:showPercent val="0"/>
          <c:showBubbleSize val="0"/>
        </c:dLbls>
        <c:marker val="1"/>
        <c:smooth val="0"/>
        <c:axId val="112200320"/>
        <c:axId val="112206592"/>
      </c:lineChart>
      <c:dateAx>
        <c:axId val="112200320"/>
        <c:scaling>
          <c:orientation val="minMax"/>
        </c:scaling>
        <c:delete val="1"/>
        <c:axPos val="b"/>
        <c:numFmt formatCode="ge" sourceLinked="1"/>
        <c:majorTickMark val="none"/>
        <c:minorTickMark val="none"/>
        <c:tickLblPos val="none"/>
        <c:crossAx val="112206592"/>
        <c:crosses val="autoZero"/>
        <c:auto val="1"/>
        <c:lblOffset val="100"/>
        <c:baseTimeUnit val="years"/>
      </c:dateAx>
      <c:valAx>
        <c:axId val="1122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0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【378.62】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4" zoomScale="55" zoomScaleNormal="55" workbookViewId="0">
      <selection activeCell="BK31" sqref="BK3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宝達志水町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L3</v>
      </c>
      <c r="X8" s="46"/>
      <c r="Y8" s="46"/>
      <c r="Z8" s="46"/>
      <c r="AA8" s="46"/>
      <c r="AB8" s="46"/>
      <c r="AC8" s="46"/>
      <c r="AD8" s="3"/>
      <c r="AE8" s="3"/>
      <c r="AF8" s="3"/>
      <c r="AG8" s="3"/>
      <c r="AH8" s="3"/>
      <c r="AI8" s="3"/>
      <c r="AJ8" s="3"/>
      <c r="AK8" s="3"/>
      <c r="AL8" s="47">
        <f>データ!R6</f>
        <v>13872</v>
      </c>
      <c r="AM8" s="47"/>
      <c r="AN8" s="47"/>
      <c r="AO8" s="47"/>
      <c r="AP8" s="47"/>
      <c r="AQ8" s="47"/>
      <c r="AR8" s="47"/>
      <c r="AS8" s="47"/>
      <c r="AT8" s="43">
        <f>データ!S6</f>
        <v>111.52</v>
      </c>
      <c r="AU8" s="43"/>
      <c r="AV8" s="43"/>
      <c r="AW8" s="43"/>
      <c r="AX8" s="43"/>
      <c r="AY8" s="43"/>
      <c r="AZ8" s="43"/>
      <c r="BA8" s="43"/>
      <c r="BB8" s="43">
        <f>データ!T6</f>
        <v>124.39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0.12</v>
      </c>
      <c r="J10" s="43"/>
      <c r="K10" s="43"/>
      <c r="L10" s="43"/>
      <c r="M10" s="43"/>
      <c r="N10" s="43"/>
      <c r="O10" s="43"/>
      <c r="P10" s="43">
        <f>データ!O6</f>
        <v>0.51</v>
      </c>
      <c r="Q10" s="43"/>
      <c r="R10" s="43"/>
      <c r="S10" s="43"/>
      <c r="T10" s="43"/>
      <c r="U10" s="43"/>
      <c r="V10" s="43"/>
      <c r="W10" s="43">
        <f>データ!P6</f>
        <v>100</v>
      </c>
      <c r="X10" s="43"/>
      <c r="Y10" s="43"/>
      <c r="Z10" s="43"/>
      <c r="AA10" s="43"/>
      <c r="AB10" s="43"/>
      <c r="AC10" s="43"/>
      <c r="AD10" s="47">
        <f>データ!Q6</f>
        <v>2700</v>
      </c>
      <c r="AE10" s="47"/>
      <c r="AF10" s="47"/>
      <c r="AG10" s="47"/>
      <c r="AH10" s="47"/>
      <c r="AI10" s="47"/>
      <c r="AJ10" s="47"/>
      <c r="AK10" s="2"/>
      <c r="AL10" s="47">
        <f>データ!U6</f>
        <v>71</v>
      </c>
      <c r="AM10" s="47"/>
      <c r="AN10" s="47"/>
      <c r="AO10" s="47"/>
      <c r="AP10" s="47"/>
      <c r="AQ10" s="47"/>
      <c r="AR10" s="47"/>
      <c r="AS10" s="47"/>
      <c r="AT10" s="43">
        <f>データ!V6</f>
        <v>0.22</v>
      </c>
      <c r="AU10" s="43"/>
      <c r="AV10" s="43"/>
      <c r="AW10" s="43"/>
      <c r="AX10" s="43"/>
      <c r="AY10" s="43"/>
      <c r="AZ10" s="43"/>
      <c r="BA10" s="43"/>
      <c r="BB10" s="43">
        <f>データ!W6</f>
        <v>322.73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173860</v>
      </c>
      <c r="D6" s="31">
        <f t="shared" si="3"/>
        <v>46</v>
      </c>
      <c r="E6" s="31">
        <f t="shared" si="3"/>
        <v>18</v>
      </c>
      <c r="F6" s="31">
        <f t="shared" si="3"/>
        <v>1</v>
      </c>
      <c r="G6" s="31">
        <f t="shared" si="3"/>
        <v>0</v>
      </c>
      <c r="H6" s="31" t="str">
        <f t="shared" si="3"/>
        <v>石川県　宝達志水町</v>
      </c>
      <c r="I6" s="31" t="str">
        <f t="shared" si="3"/>
        <v>法適用</v>
      </c>
      <c r="J6" s="31" t="str">
        <f t="shared" si="3"/>
        <v>下水道事業</v>
      </c>
      <c r="K6" s="31" t="str">
        <f t="shared" si="3"/>
        <v>個別排水処理</v>
      </c>
      <c r="L6" s="31" t="str">
        <f t="shared" si="3"/>
        <v>L3</v>
      </c>
      <c r="M6" s="32" t="str">
        <f t="shared" si="3"/>
        <v>-</v>
      </c>
      <c r="N6" s="32">
        <f t="shared" si="3"/>
        <v>0.12</v>
      </c>
      <c r="O6" s="32">
        <f t="shared" si="3"/>
        <v>0.51</v>
      </c>
      <c r="P6" s="32">
        <f t="shared" si="3"/>
        <v>100</v>
      </c>
      <c r="Q6" s="32">
        <f t="shared" si="3"/>
        <v>2700</v>
      </c>
      <c r="R6" s="32">
        <f t="shared" si="3"/>
        <v>13872</v>
      </c>
      <c r="S6" s="32">
        <f t="shared" si="3"/>
        <v>111.52</v>
      </c>
      <c r="T6" s="32">
        <f t="shared" si="3"/>
        <v>124.39</v>
      </c>
      <c r="U6" s="32">
        <f t="shared" si="3"/>
        <v>71</v>
      </c>
      <c r="V6" s="32">
        <f t="shared" si="3"/>
        <v>0.22</v>
      </c>
      <c r="W6" s="32">
        <f t="shared" si="3"/>
        <v>322.73</v>
      </c>
      <c r="X6" s="33">
        <f>IF(X7="",NA(),X7)</f>
        <v>107.84</v>
      </c>
      <c r="Y6" s="33">
        <f t="shared" ref="Y6:AG6" si="4">IF(Y7="",NA(),Y7)</f>
        <v>103.32</v>
      </c>
      <c r="Z6" s="33">
        <f t="shared" si="4"/>
        <v>74.650000000000006</v>
      </c>
      <c r="AA6" s="33">
        <f t="shared" si="4"/>
        <v>102.04</v>
      </c>
      <c r="AB6" s="33">
        <f t="shared" si="4"/>
        <v>121.05</v>
      </c>
      <c r="AC6" s="33">
        <f t="shared" si="4"/>
        <v>100.53</v>
      </c>
      <c r="AD6" s="33">
        <f t="shared" si="4"/>
        <v>96.73</v>
      </c>
      <c r="AE6" s="33">
        <f t="shared" si="4"/>
        <v>95.22</v>
      </c>
      <c r="AF6" s="33">
        <f t="shared" si="4"/>
        <v>99.54</v>
      </c>
      <c r="AG6" s="33">
        <f t="shared" si="4"/>
        <v>105.63</v>
      </c>
      <c r="AH6" s="32" t="str">
        <f>IF(AH7="","",IF(AH7="-","【-】","【"&amp;SUBSTITUTE(TEXT(AH7,"#,##0.00"),"-","△")&amp;"】"))</f>
        <v>【95.17】</v>
      </c>
      <c r="AI6" s="33">
        <f>IF(AI7="",NA(),AI7)</f>
        <v>497.07</v>
      </c>
      <c r="AJ6" s="33">
        <f t="shared" ref="AJ6:AR6" si="5">IF(AJ7="",NA(),AJ7)</f>
        <v>516.95000000000005</v>
      </c>
      <c r="AK6" s="33">
        <f t="shared" si="5"/>
        <v>608.91999999999996</v>
      </c>
      <c r="AL6" s="33">
        <f t="shared" si="5"/>
        <v>585.79999999999995</v>
      </c>
      <c r="AM6" s="32">
        <f t="shared" si="5"/>
        <v>0</v>
      </c>
      <c r="AN6" s="33">
        <f t="shared" si="5"/>
        <v>195.58</v>
      </c>
      <c r="AO6" s="33">
        <f t="shared" si="5"/>
        <v>274.44</v>
      </c>
      <c r="AP6" s="33">
        <f t="shared" si="5"/>
        <v>189</v>
      </c>
      <c r="AQ6" s="33">
        <f t="shared" si="5"/>
        <v>59.52</v>
      </c>
      <c r="AR6" s="33">
        <f t="shared" si="5"/>
        <v>102.8</v>
      </c>
      <c r="AS6" s="32" t="str">
        <f>IF(AS7="","",IF(AS7="-","【-】","【"&amp;SUBSTITUTE(TEXT(AS7,"#,##0.00"),"-","△")&amp;"】"))</f>
        <v>【208.10】</v>
      </c>
      <c r="AT6" s="33">
        <f>IF(AT7="",NA(),AT7)</f>
        <v>1117.05</v>
      </c>
      <c r="AU6" s="33">
        <f t="shared" ref="AU6:BC6" si="6">IF(AU7="",NA(),AU7)</f>
        <v>1236.68</v>
      </c>
      <c r="AV6" s="33">
        <f t="shared" si="6"/>
        <v>1082.98</v>
      </c>
      <c r="AW6" s="33">
        <f t="shared" si="6"/>
        <v>152.97999999999999</v>
      </c>
      <c r="AX6" s="33">
        <f t="shared" si="6"/>
        <v>176.03</v>
      </c>
      <c r="AY6" s="33">
        <f t="shared" si="6"/>
        <v>242.94</v>
      </c>
      <c r="AZ6" s="33">
        <f t="shared" si="6"/>
        <v>327.42</v>
      </c>
      <c r="BA6" s="33">
        <f t="shared" si="6"/>
        <v>295.92</v>
      </c>
      <c r="BB6" s="33">
        <f t="shared" si="6"/>
        <v>322.33999999999997</v>
      </c>
      <c r="BC6" s="33">
        <f t="shared" si="6"/>
        <v>366.75</v>
      </c>
      <c r="BD6" s="32" t="str">
        <f>IF(BD7="","",IF(BD7="-","【-】","【"&amp;SUBSTITUTE(TEXT(BD7,"#,##0.00"),"-","△")&amp;"】"))</f>
        <v>【378.62】</v>
      </c>
      <c r="BE6" s="33">
        <f>IF(BE7="",NA(),BE7)</f>
        <v>1131.33</v>
      </c>
      <c r="BF6" s="33">
        <f t="shared" ref="BF6:BN6" si="7">IF(BF7="",NA(),BF7)</f>
        <v>1063.6099999999999</v>
      </c>
      <c r="BG6" s="33">
        <f t="shared" si="7"/>
        <v>993.31</v>
      </c>
      <c r="BH6" s="33">
        <f t="shared" si="7"/>
        <v>822.24</v>
      </c>
      <c r="BI6" s="33">
        <f t="shared" si="7"/>
        <v>747.42</v>
      </c>
      <c r="BJ6" s="33">
        <f t="shared" si="7"/>
        <v>844.96</v>
      </c>
      <c r="BK6" s="33">
        <f t="shared" si="7"/>
        <v>862.78</v>
      </c>
      <c r="BL6" s="33">
        <f t="shared" si="7"/>
        <v>803.29</v>
      </c>
      <c r="BM6" s="33">
        <f t="shared" si="7"/>
        <v>760.12</v>
      </c>
      <c r="BN6" s="33">
        <f t="shared" si="7"/>
        <v>492.59</v>
      </c>
      <c r="BO6" s="32" t="str">
        <f>IF(BO7="","",IF(BO7="-","【-】","【"&amp;SUBSTITUTE(TEXT(BO7,"#,##0.00"),"-","△")&amp;"】"))</f>
        <v>【623.71】</v>
      </c>
      <c r="BP6" s="33">
        <f>IF(BP7="",NA(),BP7)</f>
        <v>74.400000000000006</v>
      </c>
      <c r="BQ6" s="33">
        <f t="shared" ref="BQ6:BY6" si="8">IF(BQ7="",NA(),BQ7)</f>
        <v>62.92</v>
      </c>
      <c r="BR6" s="33">
        <f t="shared" si="8"/>
        <v>64.540000000000006</v>
      </c>
      <c r="BS6" s="33">
        <f t="shared" si="8"/>
        <v>51.71</v>
      </c>
      <c r="BT6" s="33">
        <f t="shared" si="8"/>
        <v>63.51</v>
      </c>
      <c r="BU6" s="33">
        <f t="shared" si="8"/>
        <v>51.86</v>
      </c>
      <c r="BV6" s="33">
        <f t="shared" si="8"/>
        <v>54.55</v>
      </c>
      <c r="BW6" s="33">
        <f t="shared" si="8"/>
        <v>56.63</v>
      </c>
      <c r="BX6" s="33">
        <f t="shared" si="8"/>
        <v>50.17</v>
      </c>
      <c r="BY6" s="33">
        <f t="shared" si="8"/>
        <v>46.53</v>
      </c>
      <c r="BZ6" s="32" t="str">
        <f>IF(BZ7="","",IF(BZ7="-","【-】","【"&amp;SUBSTITUTE(TEXT(BZ7,"#,##0.00"),"-","△")&amp;"】"))</f>
        <v>【51.88】</v>
      </c>
      <c r="CA6" s="33">
        <f>IF(CA7="",NA(),CA7)</f>
        <v>182.83</v>
      </c>
      <c r="CB6" s="33">
        <f t="shared" ref="CB6:CJ6" si="9">IF(CB7="",NA(),CB7)</f>
        <v>216.89</v>
      </c>
      <c r="CC6" s="33">
        <f t="shared" si="9"/>
        <v>202.33</v>
      </c>
      <c r="CD6" s="33">
        <f t="shared" si="9"/>
        <v>265.37</v>
      </c>
      <c r="CE6" s="33">
        <f t="shared" si="9"/>
        <v>213.43</v>
      </c>
      <c r="CF6" s="33">
        <f t="shared" si="9"/>
        <v>297.51</v>
      </c>
      <c r="CG6" s="33">
        <f t="shared" si="9"/>
        <v>275.64999999999998</v>
      </c>
      <c r="CH6" s="33">
        <f t="shared" si="9"/>
        <v>272.66000000000003</v>
      </c>
      <c r="CI6" s="33">
        <f t="shared" si="9"/>
        <v>329.08</v>
      </c>
      <c r="CJ6" s="33">
        <f t="shared" si="9"/>
        <v>373.71</v>
      </c>
      <c r="CK6" s="32" t="str">
        <f>IF(CK7="","",IF(CK7="-","【-】","【"&amp;SUBSTITUTE(TEXT(CK7,"#,##0.00"),"-","△")&amp;"】"))</f>
        <v>【295.51】</v>
      </c>
      <c r="CL6" s="33">
        <f>IF(CL7="",NA(),CL7)</f>
        <v>36.840000000000003</v>
      </c>
      <c r="CM6" s="33">
        <f t="shared" ref="CM6:CU6" si="10">IF(CM7="",NA(),CM7)</f>
        <v>34.21</v>
      </c>
      <c r="CN6" s="33">
        <f t="shared" si="10"/>
        <v>34.21</v>
      </c>
      <c r="CO6" s="33">
        <f t="shared" si="10"/>
        <v>34.21</v>
      </c>
      <c r="CP6" s="33">
        <f t="shared" si="10"/>
        <v>34.21</v>
      </c>
      <c r="CQ6" s="33">
        <f t="shared" si="10"/>
        <v>55.42</v>
      </c>
      <c r="CR6" s="33">
        <f t="shared" si="10"/>
        <v>58.58</v>
      </c>
      <c r="CS6" s="33">
        <f t="shared" si="10"/>
        <v>58.82</v>
      </c>
      <c r="CT6" s="33">
        <f t="shared" si="10"/>
        <v>51.54</v>
      </c>
      <c r="CU6" s="33">
        <f t="shared" si="10"/>
        <v>44.84</v>
      </c>
      <c r="CV6" s="32" t="str">
        <f>IF(CV7="","",IF(CV7="-","【-】","【"&amp;SUBSTITUTE(TEXT(CV7,"#,##0.00"),"-","△")&amp;"】"))</f>
        <v>【51.98】</v>
      </c>
      <c r="CW6" s="33">
        <f>IF(CW7="",NA(),CW7)</f>
        <v>95.12</v>
      </c>
      <c r="CX6" s="33">
        <f t="shared" ref="CX6:DF6" si="11">IF(CX7="",NA(),CX7)</f>
        <v>94.74</v>
      </c>
      <c r="CY6" s="33">
        <f t="shared" si="11"/>
        <v>94.59</v>
      </c>
      <c r="CZ6" s="33">
        <f t="shared" si="11"/>
        <v>94.52</v>
      </c>
      <c r="DA6" s="33">
        <f t="shared" si="11"/>
        <v>97.18</v>
      </c>
      <c r="DB6" s="33">
        <f t="shared" si="11"/>
        <v>74.290000000000006</v>
      </c>
      <c r="DC6" s="33">
        <f t="shared" si="11"/>
        <v>72.31</v>
      </c>
      <c r="DD6" s="33">
        <f t="shared" si="11"/>
        <v>71.760000000000005</v>
      </c>
      <c r="DE6" s="33">
        <f t="shared" si="11"/>
        <v>71.599999999999994</v>
      </c>
      <c r="DF6" s="33">
        <f t="shared" si="11"/>
        <v>67.86</v>
      </c>
      <c r="DG6" s="32" t="str">
        <f>IF(DG7="","",IF(DG7="-","【-】","【"&amp;SUBSTITUTE(TEXT(DG7,"#,##0.00"),"-","△")&amp;"】"))</f>
        <v>【80.35】</v>
      </c>
      <c r="DH6" s="33">
        <f>IF(DH7="",NA(),DH7)</f>
        <v>19.7</v>
      </c>
      <c r="DI6" s="33">
        <f t="shared" ref="DI6:DQ6" si="12">IF(DI7="",NA(),DI7)</f>
        <v>22.73</v>
      </c>
      <c r="DJ6" s="33">
        <f t="shared" si="12"/>
        <v>25.41</v>
      </c>
      <c r="DK6" s="33">
        <f t="shared" si="12"/>
        <v>32.69</v>
      </c>
      <c r="DL6" s="33">
        <f t="shared" si="12"/>
        <v>35.67</v>
      </c>
      <c r="DM6" s="33">
        <f t="shared" si="12"/>
        <v>19.98</v>
      </c>
      <c r="DN6" s="33">
        <f t="shared" si="12"/>
        <v>20.309999999999999</v>
      </c>
      <c r="DO6" s="33">
        <f t="shared" si="12"/>
        <v>18.399999999999999</v>
      </c>
      <c r="DP6" s="33">
        <f t="shared" si="12"/>
        <v>23.72</v>
      </c>
      <c r="DQ6" s="33">
        <f t="shared" si="12"/>
        <v>17.809999999999999</v>
      </c>
      <c r="DR6" s="32" t="str">
        <f>IF(DR7="","",IF(DR7="-","【-】","【"&amp;SUBSTITUTE(TEXT(DR7,"#,##0.00"),"-","△")&amp;"】"))</f>
        <v>【34.95】</v>
      </c>
      <c r="DS6" s="33" t="str">
        <f>IF(DS7="",NA(),DS7)</f>
        <v>-</v>
      </c>
      <c r="DT6" s="33" t="str">
        <f t="shared" ref="DT6:EB6" si="13">IF(DT7="",NA(),DT7)</f>
        <v>-</v>
      </c>
      <c r="DU6" s="33" t="str">
        <f t="shared" si="13"/>
        <v>-</v>
      </c>
      <c r="DV6" s="33" t="str">
        <f t="shared" si="13"/>
        <v>-</v>
      </c>
      <c r="DW6" s="33" t="str">
        <f t="shared" si="13"/>
        <v>-</v>
      </c>
      <c r="DX6" s="33" t="str">
        <f t="shared" si="13"/>
        <v>-</v>
      </c>
      <c r="DY6" s="33" t="str">
        <f t="shared" si="13"/>
        <v>-</v>
      </c>
      <c r="DZ6" s="33" t="str">
        <f t="shared" si="13"/>
        <v>-</v>
      </c>
      <c r="EA6" s="33" t="str">
        <f t="shared" si="13"/>
        <v>-</v>
      </c>
      <c r="EB6" s="33" t="str">
        <f t="shared" si="13"/>
        <v>-</v>
      </c>
      <c r="EC6" s="32" t="str">
        <f>IF(EC7="","",IF(EC7="-","【-】","【"&amp;SUBSTITUTE(TEXT(EC7,"#,##0.00"),"-","△")&amp;"】"))</f>
        <v>【-】</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7" s="34" customFormat="1">
      <c r="A7" s="26"/>
      <c r="B7" s="35">
        <v>2015</v>
      </c>
      <c r="C7" s="35">
        <v>173860</v>
      </c>
      <c r="D7" s="35">
        <v>46</v>
      </c>
      <c r="E7" s="35">
        <v>18</v>
      </c>
      <c r="F7" s="35">
        <v>1</v>
      </c>
      <c r="G7" s="35">
        <v>0</v>
      </c>
      <c r="H7" s="35" t="s">
        <v>96</v>
      </c>
      <c r="I7" s="35" t="s">
        <v>97</v>
      </c>
      <c r="J7" s="35" t="s">
        <v>98</v>
      </c>
      <c r="K7" s="35" t="s">
        <v>99</v>
      </c>
      <c r="L7" s="35" t="s">
        <v>100</v>
      </c>
      <c r="M7" s="36" t="s">
        <v>101</v>
      </c>
      <c r="N7" s="36">
        <v>0.12</v>
      </c>
      <c r="O7" s="36">
        <v>0.51</v>
      </c>
      <c r="P7" s="36">
        <v>100</v>
      </c>
      <c r="Q7" s="36">
        <v>2700</v>
      </c>
      <c r="R7" s="36">
        <v>13872</v>
      </c>
      <c r="S7" s="36">
        <v>111.52</v>
      </c>
      <c r="T7" s="36">
        <v>124.39</v>
      </c>
      <c r="U7" s="36">
        <v>71</v>
      </c>
      <c r="V7" s="36">
        <v>0.22</v>
      </c>
      <c r="W7" s="36">
        <v>322.73</v>
      </c>
      <c r="X7" s="36">
        <v>107.84</v>
      </c>
      <c r="Y7" s="36">
        <v>103.32</v>
      </c>
      <c r="Z7" s="36">
        <v>74.650000000000006</v>
      </c>
      <c r="AA7" s="36">
        <v>102.04</v>
      </c>
      <c r="AB7" s="36">
        <v>121.05</v>
      </c>
      <c r="AC7" s="36">
        <v>100.53</v>
      </c>
      <c r="AD7" s="36">
        <v>96.73</v>
      </c>
      <c r="AE7" s="36">
        <v>95.22</v>
      </c>
      <c r="AF7" s="36">
        <v>99.54</v>
      </c>
      <c r="AG7" s="36">
        <v>105.63</v>
      </c>
      <c r="AH7" s="36">
        <v>95.17</v>
      </c>
      <c r="AI7" s="36">
        <v>497.07</v>
      </c>
      <c r="AJ7" s="36">
        <v>516.95000000000005</v>
      </c>
      <c r="AK7" s="36">
        <v>608.91999999999996</v>
      </c>
      <c r="AL7" s="36">
        <v>585.79999999999995</v>
      </c>
      <c r="AM7" s="36">
        <v>0</v>
      </c>
      <c r="AN7" s="36">
        <v>195.58</v>
      </c>
      <c r="AO7" s="36">
        <v>274.44</v>
      </c>
      <c r="AP7" s="36">
        <v>189</v>
      </c>
      <c r="AQ7" s="36">
        <v>59.52</v>
      </c>
      <c r="AR7" s="36">
        <v>102.8</v>
      </c>
      <c r="AS7" s="36">
        <v>208.1</v>
      </c>
      <c r="AT7" s="36">
        <v>1117.05</v>
      </c>
      <c r="AU7" s="36">
        <v>1236.68</v>
      </c>
      <c r="AV7" s="36">
        <v>1082.98</v>
      </c>
      <c r="AW7" s="36">
        <v>152.97999999999999</v>
      </c>
      <c r="AX7" s="36">
        <v>176.03</v>
      </c>
      <c r="AY7" s="36">
        <v>242.94</v>
      </c>
      <c r="AZ7" s="36">
        <v>327.42</v>
      </c>
      <c r="BA7" s="36">
        <v>295.92</v>
      </c>
      <c r="BB7" s="36">
        <v>322.33999999999997</v>
      </c>
      <c r="BC7" s="36">
        <v>366.75</v>
      </c>
      <c r="BD7" s="36">
        <v>378.62</v>
      </c>
      <c r="BE7" s="36">
        <v>1131.33</v>
      </c>
      <c r="BF7" s="36">
        <v>1063.6099999999999</v>
      </c>
      <c r="BG7" s="36">
        <v>993.31</v>
      </c>
      <c r="BH7" s="36">
        <v>822.24</v>
      </c>
      <c r="BI7" s="36">
        <v>747.42</v>
      </c>
      <c r="BJ7" s="36">
        <v>844.96</v>
      </c>
      <c r="BK7" s="36">
        <v>862.78</v>
      </c>
      <c r="BL7" s="36">
        <v>803.29</v>
      </c>
      <c r="BM7" s="36">
        <v>760.12</v>
      </c>
      <c r="BN7" s="36">
        <v>492.59</v>
      </c>
      <c r="BO7" s="36">
        <v>623.71</v>
      </c>
      <c r="BP7" s="36">
        <v>74.400000000000006</v>
      </c>
      <c r="BQ7" s="36">
        <v>62.92</v>
      </c>
      <c r="BR7" s="36">
        <v>64.540000000000006</v>
      </c>
      <c r="BS7" s="36">
        <v>51.71</v>
      </c>
      <c r="BT7" s="36">
        <v>63.51</v>
      </c>
      <c r="BU7" s="36">
        <v>51.86</v>
      </c>
      <c r="BV7" s="36">
        <v>54.55</v>
      </c>
      <c r="BW7" s="36">
        <v>56.63</v>
      </c>
      <c r="BX7" s="36">
        <v>50.17</v>
      </c>
      <c r="BY7" s="36">
        <v>46.53</v>
      </c>
      <c r="BZ7" s="36">
        <v>51.88</v>
      </c>
      <c r="CA7" s="36">
        <v>182.83</v>
      </c>
      <c r="CB7" s="36">
        <v>216.89</v>
      </c>
      <c r="CC7" s="36">
        <v>202.33</v>
      </c>
      <c r="CD7" s="36">
        <v>265.37</v>
      </c>
      <c r="CE7" s="36">
        <v>213.43</v>
      </c>
      <c r="CF7" s="36">
        <v>297.51</v>
      </c>
      <c r="CG7" s="36">
        <v>275.64999999999998</v>
      </c>
      <c r="CH7" s="36">
        <v>272.66000000000003</v>
      </c>
      <c r="CI7" s="36">
        <v>329.08</v>
      </c>
      <c r="CJ7" s="36">
        <v>373.71</v>
      </c>
      <c r="CK7" s="36">
        <v>295.51</v>
      </c>
      <c r="CL7" s="36">
        <v>36.840000000000003</v>
      </c>
      <c r="CM7" s="36">
        <v>34.21</v>
      </c>
      <c r="CN7" s="36">
        <v>34.21</v>
      </c>
      <c r="CO7" s="36">
        <v>34.21</v>
      </c>
      <c r="CP7" s="36">
        <v>34.21</v>
      </c>
      <c r="CQ7" s="36">
        <v>55.42</v>
      </c>
      <c r="CR7" s="36">
        <v>58.58</v>
      </c>
      <c r="CS7" s="36">
        <v>58.82</v>
      </c>
      <c r="CT7" s="36">
        <v>51.54</v>
      </c>
      <c r="CU7" s="36">
        <v>44.84</v>
      </c>
      <c r="CV7" s="36">
        <v>51.98</v>
      </c>
      <c r="CW7" s="36">
        <v>95.12</v>
      </c>
      <c r="CX7" s="36">
        <v>94.74</v>
      </c>
      <c r="CY7" s="36">
        <v>94.59</v>
      </c>
      <c r="CZ7" s="36">
        <v>94.52</v>
      </c>
      <c r="DA7" s="36">
        <v>97.18</v>
      </c>
      <c r="DB7" s="36">
        <v>74.290000000000006</v>
      </c>
      <c r="DC7" s="36">
        <v>72.31</v>
      </c>
      <c r="DD7" s="36">
        <v>71.760000000000005</v>
      </c>
      <c r="DE7" s="36">
        <v>71.599999999999994</v>
      </c>
      <c r="DF7" s="36">
        <v>67.86</v>
      </c>
      <c r="DG7" s="36">
        <v>80.349999999999994</v>
      </c>
      <c r="DH7" s="36">
        <v>19.7</v>
      </c>
      <c r="DI7" s="36">
        <v>22.73</v>
      </c>
      <c r="DJ7" s="36">
        <v>25.41</v>
      </c>
      <c r="DK7" s="36">
        <v>32.69</v>
      </c>
      <c r="DL7" s="36">
        <v>35.67</v>
      </c>
      <c r="DM7" s="36">
        <v>19.98</v>
      </c>
      <c r="DN7" s="36">
        <v>20.309999999999999</v>
      </c>
      <c r="DO7" s="36">
        <v>18.399999999999999</v>
      </c>
      <c r="DP7" s="36">
        <v>23.72</v>
      </c>
      <c r="DQ7" s="36">
        <v>17.809999999999999</v>
      </c>
      <c r="DR7" s="36">
        <v>34.950000000000003</v>
      </c>
      <c r="DS7" s="36" t="s">
        <v>101</v>
      </c>
      <c r="DT7" s="36" t="s">
        <v>101</v>
      </c>
      <c r="DU7" s="36" t="s">
        <v>101</v>
      </c>
      <c r="DV7" s="36" t="s">
        <v>101</v>
      </c>
      <c r="DW7" s="36" t="s">
        <v>101</v>
      </c>
      <c r="DX7" s="36" t="s">
        <v>101</v>
      </c>
      <c r="DY7" s="36" t="s">
        <v>101</v>
      </c>
      <c r="DZ7" s="36" t="s">
        <v>101</v>
      </c>
      <c r="EA7" s="36" t="s">
        <v>101</v>
      </c>
      <c r="EB7" s="36" t="s">
        <v>101</v>
      </c>
      <c r="EC7" s="36" t="s">
        <v>101</v>
      </c>
      <c r="ED7" s="36" t="s">
        <v>101</v>
      </c>
      <c r="EE7" s="36" t="s">
        <v>101</v>
      </c>
      <c r="EF7" s="36" t="s">
        <v>101</v>
      </c>
      <c r="EG7" s="36" t="s">
        <v>101</v>
      </c>
      <c r="EH7" s="36" t="s">
        <v>101</v>
      </c>
      <c r="EI7" s="36" t="s">
        <v>101</v>
      </c>
      <c r="EJ7" s="36" t="s">
        <v>101</v>
      </c>
      <c r="EK7" s="36" t="s">
        <v>101</v>
      </c>
      <c r="EL7" s="36" t="s">
        <v>101</v>
      </c>
      <c r="EM7" s="36" t="s">
        <v>101</v>
      </c>
      <c r="EN7" s="36" t="s">
        <v>101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2017-02-15T01:15:12Z</cp:lastPrinted>
  <dcterms:created xsi:type="dcterms:W3CDTF">2017-02-08T02:42:57Z</dcterms:created>
  <dcterms:modified xsi:type="dcterms:W3CDTF">2017-02-15T01:15:17Z</dcterms:modified>
  <cp:category/>
</cp:coreProperties>
</file>