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B10" i="4"/>
  <c r="BB8" i="4"/>
  <c r="AT8" i="4"/>
  <c r="W8" i="4"/>
  <c r="P8" i="4"/>
  <c r="B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<sst xmlns="http://schemas.openxmlformats.org/spreadsheetml/2006/main" count="242" uniqueCount="110">
  <si>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</si>
  <si>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</si>
  <si>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</si>
  <si>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</si>
  <si>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</si>
  <si>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</si>
  <si>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</si>
  <si>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</si>
  <si>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</si>
  <si>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</si>
  <si>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</si>
  <si>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</si>
  <si>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</si>
  <si>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</si>
  <si>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</si>
  <si>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</si>
  <si>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</si>
  <si>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</si>
  <si>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</si>
  <si>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</si>
  <si>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</si>
  <si>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</si>
  <si>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</si>
  <si>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</si>
  <si>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</si>
  <si>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</si>
  <si>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</si>
  <si>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</si>
  <si>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</si>
  <si>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</si>
  <si>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</si>
  <si>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</si>
  <si>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</si>
  <si>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</si>
  <si>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</si>
  <si>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</si>
  <si>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</si>
  <si>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</si>
  <si>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</si>
  <si>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</si>
  <si>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</si>
  <si>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</si>
  <si>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</si>
  <si>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</si>
  <si>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</si>
  <si>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</si>
  <si>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</si>
  <si>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</si>
  <si>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</si>
  <si>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</si>
  <si>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</si>
  <si>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</si>
  <si>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</si>
  <si>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</si>
  <si>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</si>
  <si>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</si>
  <si>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</si>
  <si>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</si>
  <si>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</si>
  <si>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</si>
  <si>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</si>
  <si>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</si>
  <si>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</si>
  <si>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</si>
  <si>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</si>
  <si>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</si>
  <si>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</si>
  <si>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</si>
  <si>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</si>
  <si>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</si>
  <si>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</si>
  <si>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</si>
  <si>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</si>
  <si>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</si>
  <si>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</si>
  <si>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</si>
  <si>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</si>
  <si>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</si>
  <si>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</si>
  <si>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</si>
  <si>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</si>
  <si>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</si>
  <si>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</si>
  <si>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</si>
  <si>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</si>
  <si>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</si>
  <si>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</si>
  <si>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</si>
  <si>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</si>
  <si>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</si>
  <si>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</si>
  <si>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</si>
  <si>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</si>
  <si>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</si>
  <si>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</si>
  <si>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</si>
  <si>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宝達志水町</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</si>
  <si>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</si>
  <si>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</si>
  <si>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</si>
  <si>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</si>
  <si>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</si>
  <si>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</si>
  <si>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</si>
  <si>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</si>
  <si>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</si>
  <si>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</si>
  <si>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①経常収支比率は100%を超えているため、概ね良好な経営状況であるが、今後の人口減少等で下水道使用料の減少が見込まれているため、経費の削減が必要である。
②平成26年度末においては、会計制度の見直しにより過去の減価償却に見合う補助金等分が移行処理時に利益剰余金になり、それを累積欠損金の処理に充てたため累積欠損金比率は0%である。今後の経営計画においても欠損金が発生する見込みはないと考えている。
③流動比率については、類似団体の数値を上回っている。より一層の効率的な経営を行っていく必要がある。
④企業債残高対事業規模比率については、類似団体の数値を上回っている。近年は建設改良を行っておらず、比率については減少の方向である。
⑤経費回収率については、使用料収入が少ないため、類似団体を下回っている状況である。適正な使用料収入の確保に努めたい。
⑥汚水処理原価については、施設処理能力に見合う有収水量がないため、類似団体を上回っている。より一層の効率的な経営を行っていく必要がある。
⑦施設利用率については、施設処理能力に見合う有収水量がないため、類似団体を下回っている。人口減少等により、浄化槽の使用者が少ないためである。
⑧水洗化率については、100%となっている。</t>
    <rPh sb="1" eb="3">
      <t>ケイジョウ</t>
    </rPh>
    <rPh sb="3" eb="5">
      <t>シュウシ</t>
    </rPh>
    <rPh sb="5" eb="7">
      <t>ヒリツ</t>
    </rPh>
    <rPh sb="13" eb="14">
      <t>コ</t>
    </rPh>
    <rPh sb="21" eb="22">
      <t>オオム</t>
    </rPh>
    <rPh sb="23" eb="25">
      <t>リョウコウ</t>
    </rPh>
    <rPh sb="26" eb="28">
      <t>ケイエイ</t>
    </rPh>
    <rPh sb="28" eb="30">
      <t>ジョウキョウ</t>
    </rPh>
    <rPh sb="35" eb="37">
      <t>コンゴ</t>
    </rPh>
    <rPh sb="38" eb="40">
      <t>ジンコウ</t>
    </rPh>
    <rPh sb="40" eb="42">
      <t>ゲンショウ</t>
    </rPh>
    <rPh sb="42" eb="43">
      <t>トウ</t>
    </rPh>
    <rPh sb="44" eb="47">
      <t>ゲスイドウ</t>
    </rPh>
    <rPh sb="47" eb="50">
      <t>シヨウリョウ</t>
    </rPh>
    <rPh sb="51" eb="53">
      <t>ゲンショウ</t>
    </rPh>
    <rPh sb="54" eb="56">
      <t>ミコ</t>
    </rPh>
    <rPh sb="64" eb="66">
      <t>ケイヒ</t>
    </rPh>
    <rPh sb="67" eb="69">
      <t>サクゲン</t>
    </rPh>
    <rPh sb="70" eb="72">
      <t>ヒツヨウ</t>
    </rPh>
    <rPh sb="78" eb="80">
      <t>ヘイセイ</t>
    </rPh>
    <rPh sb="82" eb="85">
      <t>ネンドマツ</t>
    </rPh>
    <rPh sb="91" eb="93">
      <t>カイケイ</t>
    </rPh>
    <rPh sb="93" eb="95">
      <t>セイド</t>
    </rPh>
    <rPh sb="96" eb="98">
      <t>ミナオ</t>
    </rPh>
    <rPh sb="102" eb="104">
      <t>カコ</t>
    </rPh>
    <rPh sb="105" eb="107">
      <t>ゲンカ</t>
    </rPh>
    <rPh sb="107" eb="109">
      <t>ショウキャク</t>
    </rPh>
    <rPh sb="110" eb="112">
      <t>ミア</t>
    </rPh>
    <rPh sb="113" eb="116">
      <t>ホジョキン</t>
    </rPh>
    <rPh sb="116" eb="118">
      <t>トウブン</t>
    </rPh>
    <rPh sb="119" eb="121">
      <t>イコウ</t>
    </rPh>
    <rPh sb="121" eb="123">
      <t>ショリ</t>
    </rPh>
    <rPh sb="123" eb="124">
      <t>ジ</t>
    </rPh>
    <rPh sb="125" eb="127">
      <t>リエキ</t>
    </rPh>
    <rPh sb="127" eb="130">
      <t>ジョウヨキン</t>
    </rPh>
    <rPh sb="137" eb="139">
      <t>ルイセキ</t>
    </rPh>
    <rPh sb="139" eb="142">
      <t>ケッソンキン</t>
    </rPh>
    <rPh sb="143" eb="145">
      <t>ショリ</t>
    </rPh>
    <rPh sb="146" eb="147">
      <t>ア</t>
    </rPh>
    <rPh sb="151" eb="153">
      <t>ルイセキ</t>
    </rPh>
    <rPh sb="153" eb="156">
      <t>ケッソンキン</t>
    </rPh>
    <rPh sb="156" eb="158">
      <t>ヒリツ</t>
    </rPh>
    <rPh sb="165" eb="167">
      <t>コンゴ</t>
    </rPh>
    <rPh sb="168" eb="170">
      <t>ケイエイ</t>
    </rPh>
    <rPh sb="170" eb="172">
      <t>ケイカク</t>
    </rPh>
    <rPh sb="177" eb="180">
      <t>ケッソンキン</t>
    </rPh>
    <rPh sb="181" eb="183">
      <t>ハッセイ</t>
    </rPh>
    <rPh sb="185" eb="187">
      <t>ミコ</t>
    </rPh>
    <rPh sb="192" eb="193">
      <t>カンガ</t>
    </rPh>
    <rPh sb="200" eb="202">
      <t>リュウドウ</t>
    </rPh>
    <rPh sb="202" eb="204">
      <t>ヒリツ</t>
    </rPh>
    <rPh sb="210" eb="212">
      <t>ルイジ</t>
    </rPh>
    <rPh sb="212" eb="214">
      <t>ダンタイ</t>
    </rPh>
    <rPh sb="215" eb="216">
      <t>スウ</t>
    </rPh>
    <rPh sb="216" eb="217">
      <t>アタイ</t>
    </rPh>
    <rPh sb="218" eb="219">
      <t>ウエ</t>
    </rPh>
    <rPh sb="227" eb="229">
      <t>イッソウ</t>
    </rPh>
    <rPh sb="230" eb="233">
      <t>コウリツテキ</t>
    </rPh>
    <rPh sb="234" eb="236">
      <t>ケイエイ</t>
    </rPh>
    <rPh sb="237" eb="238">
      <t>オコナ</t>
    </rPh>
    <rPh sb="242" eb="244">
      <t>ヒツヨウ</t>
    </rPh>
    <rPh sb="250" eb="252">
      <t>キギョウ</t>
    </rPh>
    <rPh sb="252" eb="253">
      <t>サイ</t>
    </rPh>
    <rPh sb="253" eb="255">
      <t>ザンダカ</t>
    </rPh>
    <rPh sb="255" eb="256">
      <t>タイ</t>
    </rPh>
    <rPh sb="256" eb="258">
      <t>ジギョウ</t>
    </rPh>
    <rPh sb="258" eb="260">
      <t>キボ</t>
    </rPh>
    <rPh sb="260" eb="262">
      <t>ヒリツ</t>
    </rPh>
    <rPh sb="268" eb="270">
      <t>ルイジ</t>
    </rPh>
    <rPh sb="270" eb="272">
      <t>ダンタイ</t>
    </rPh>
    <rPh sb="273" eb="275">
      <t>スウチ</t>
    </rPh>
    <rPh sb="276" eb="278">
      <t>ウワマワ</t>
    </rPh>
    <rPh sb="283" eb="285">
      <t>キンネン</t>
    </rPh>
    <rPh sb="286" eb="288">
      <t>ケンセツ</t>
    </rPh>
    <rPh sb="288" eb="290">
      <t>カイリョウ</t>
    </rPh>
    <rPh sb="291" eb="292">
      <t>オコナ</t>
    </rPh>
    <rPh sb="298" eb="300">
      <t>ヒリツ</t>
    </rPh>
    <rPh sb="305" eb="307">
      <t>ゲンショウ</t>
    </rPh>
    <rPh sb="308" eb="310">
      <t>ホウコウ</t>
    </rPh>
    <rPh sb="316" eb="318">
      <t>ケイヒ</t>
    </rPh>
    <rPh sb="318" eb="320">
      <t>カイシュウ</t>
    </rPh>
    <rPh sb="320" eb="321">
      <t>リツ</t>
    </rPh>
    <rPh sb="327" eb="330">
      <t>シヨウリョウ</t>
    </rPh>
    <rPh sb="330" eb="332">
      <t>シュウニュウ</t>
    </rPh>
    <rPh sb="333" eb="334">
      <t>スク</t>
    </rPh>
    <rPh sb="339" eb="341">
      <t>ルイジ</t>
    </rPh>
    <rPh sb="341" eb="343">
      <t>ダンタイ</t>
    </rPh>
    <rPh sb="344" eb="346">
      <t>シタマワ</t>
    </rPh>
    <rPh sb="350" eb="352">
      <t>ジョウキョウ</t>
    </rPh>
    <rPh sb="356" eb="358">
      <t>テキセイ</t>
    </rPh>
    <rPh sb="359" eb="362">
      <t>シヨウリョウ</t>
    </rPh>
    <rPh sb="362" eb="364">
      <t>シュウニュウ</t>
    </rPh>
    <rPh sb="365" eb="367">
      <t>カクホ</t>
    </rPh>
    <rPh sb="368" eb="369">
      <t>ツト</t>
    </rPh>
    <rPh sb="375" eb="377">
      <t>オスイ</t>
    </rPh>
    <rPh sb="377" eb="379">
      <t>ショリ</t>
    </rPh>
    <rPh sb="379" eb="381">
      <t>ゲンカ</t>
    </rPh>
    <rPh sb="387" eb="389">
      <t>シセツ</t>
    </rPh>
    <rPh sb="389" eb="391">
      <t>ショリ</t>
    </rPh>
    <rPh sb="391" eb="393">
      <t>ノウリョク</t>
    </rPh>
    <rPh sb="394" eb="396">
      <t>ミア</t>
    </rPh>
    <rPh sb="397" eb="399">
      <t>ユウシュウ</t>
    </rPh>
    <rPh sb="399" eb="401">
      <t>スイリョウ</t>
    </rPh>
    <rPh sb="407" eb="409">
      <t>ルイジ</t>
    </rPh>
    <rPh sb="409" eb="411">
      <t>ダンタイ</t>
    </rPh>
    <rPh sb="421" eb="423">
      <t>イッソウ</t>
    </rPh>
    <rPh sb="424" eb="426">
      <t>コウリツ</t>
    </rPh>
    <rPh sb="426" eb="427">
      <t>テキ</t>
    </rPh>
    <rPh sb="428" eb="430">
      <t>ケイエイ</t>
    </rPh>
    <rPh sb="431" eb="432">
      <t>オコナ</t>
    </rPh>
    <rPh sb="436" eb="438">
      <t>ヒツヨウ</t>
    </rPh>
    <rPh sb="444" eb="446">
      <t>シセツ</t>
    </rPh>
    <rPh sb="446" eb="449">
      <t>リヨウリツ</t>
    </rPh>
    <rPh sb="455" eb="457">
      <t>シセツ</t>
    </rPh>
    <rPh sb="457" eb="459">
      <t>ショリ</t>
    </rPh>
    <rPh sb="459" eb="461">
      <t>ノウリョク</t>
    </rPh>
    <rPh sb="462" eb="464">
      <t>ミア</t>
    </rPh>
    <rPh sb="465" eb="467">
      <t>ユウシュウ</t>
    </rPh>
    <rPh sb="467" eb="469">
      <t>スイリョウ</t>
    </rPh>
    <rPh sb="475" eb="477">
      <t>ルイジ</t>
    </rPh>
    <rPh sb="477" eb="479">
      <t>ダンタイ</t>
    </rPh>
    <rPh sb="480" eb="482">
      <t>シタマワ</t>
    </rPh>
    <rPh sb="487" eb="489">
      <t>ジンコウ</t>
    </rPh>
    <rPh sb="489" eb="491">
      <t>ゲンショウ</t>
    </rPh>
    <rPh sb="491" eb="492">
      <t>トウ</t>
    </rPh>
    <rPh sb="496" eb="499">
      <t>ジョウカソウ</t>
    </rPh>
    <rPh sb="500" eb="502">
      <t>シヨウ</t>
    </rPh>
    <rPh sb="502" eb="503">
      <t>シャ</t>
    </rPh>
    <rPh sb="504" eb="505">
      <t>スク</t>
    </rPh>
    <rPh sb="515" eb="518">
      <t>スイセンカ</t>
    </rPh>
    <rPh sb="518" eb="519">
      <t>リツ</t>
    </rPh>
    <phoneticPr fontId="4"/>
  </si>
  <si>
    <t>①有形固定資産減価償却率については、増加傾向にある。投資計画を策定し、施設の更新を図っていく必要がある。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8">
      <t>トウシ</t>
    </rPh>
    <rPh sb="28" eb="30">
      <t>ケイカク</t>
    </rPh>
    <rPh sb="31" eb="33">
      <t>サクテイ</t>
    </rPh>
    <rPh sb="35" eb="37">
      <t>シセツ</t>
    </rPh>
    <rPh sb="38" eb="40">
      <t>コウシン</t>
    </rPh>
    <rPh sb="41" eb="42">
      <t>ハカ</t>
    </rPh>
    <rPh sb="46" eb="48">
      <t>ヒツヨウ</t>
    </rPh>
    <rPh sb="54" eb="56">
      <t>カンキョ</t>
    </rPh>
    <rPh sb="56" eb="59">
      <t>ロウキュウカ</t>
    </rPh>
    <rPh sb="59" eb="61">
      <t>ヒリツ</t>
    </rPh>
    <rPh sb="67" eb="69">
      <t>タイヨウ</t>
    </rPh>
    <rPh sb="69" eb="71">
      <t>ネンスウ</t>
    </rPh>
    <rPh sb="72" eb="73">
      <t>ス</t>
    </rPh>
    <rPh sb="75" eb="77">
      <t>カンキョ</t>
    </rPh>
    <rPh sb="94" eb="96">
      <t>シセツ</t>
    </rPh>
    <rPh sb="96" eb="98">
      <t>カイゼン</t>
    </rPh>
    <rPh sb="98" eb="99">
      <t>リツ</t>
    </rPh>
    <rPh sb="105" eb="107">
      <t>タイヨウ</t>
    </rPh>
    <rPh sb="107" eb="109">
      <t>ネンスウ</t>
    </rPh>
    <rPh sb="110" eb="111">
      <t>ス</t>
    </rPh>
    <rPh sb="113" eb="115">
      <t>カンキョ</t>
    </rPh>
    <phoneticPr fontId="4"/>
  </si>
  <si>
    <t>今後の人口減少を踏まえ、施設の更新を計画的に行いつつ、効率的な経営を行っていく必要がある。</t>
    <rPh sb="0" eb="2">
      <t>コンゴ</t>
    </rPh>
    <rPh sb="3" eb="5">
      <t>ジンコウ</t>
    </rPh>
    <rPh sb="5" eb="7">
      <t>ゲンショウ</t>
    </rPh>
    <rPh sb="8" eb="9">
      <t>フ</t>
    </rPh>
    <rPh sb="12" eb="14">
      <t>シセツ</t>
    </rPh>
    <rPh sb="15" eb="17">
      <t>コウシン</t>
    </rPh>
    <rPh sb="18" eb="21">
      <t>ケイカクテキ</t>
    </rPh>
    <rPh sb="22" eb="23">
      <t>オコナ</t>
    </rPh>
    <rPh sb="27" eb="30">
      <t>コウリツテキ</t>
    </rPh>
    <rPh sb="31" eb="33">
      <t>ケイエイ</t>
    </rPh>
    <rPh sb="34" eb="35">
      <t>オコナ</t>
    </rPh>
    <rPh sb="39" eb="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</si>
</sst>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463424"/>
        <c:axId val="1094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463424"/>
        <c:axId val="109490176"/>
      </c:lineChart>
      <c:dateAx>
        <c:axId val="109463424"/>
        <c:scaling>
          <c:orientation val="minMax"/>
        </c:scaling>
        <c:delete val="1"/>
        <c:axPos val="b"/>
        <c:numFmt formatCode="ge" sourceLinked="1"/>
        <c:majorTickMark val="none"/>
        <c:minorTickMark val="none"/>
        <c:tickLblPos val="none"/>
        <c:crossAx val="109490176"/>
        <c:crosses val="autoZero"/>
        <c:auto val="1"/>
        <c:lblOffset val="100"/>
        <c:baseTimeUnit val="years"/>
      </c:dateAx>
      <c:valAx>
        <c:axId val="109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104.84</c:v>
                </c:pt>
                <c:pt idx="1">
                  <c:v>112.69</c:v>
                </c:pt>
                <c:pt idx="2">
                  <c:v>109.91</c:v>
                </c:pt>
                <c:pt idx="3">
                  <c:v>118.5</c:v>
                </c:pt>
                <c:pt idx="4">
                  <c:v>124.03</c:v>
                </c:pt>
              </c:numCache>
            </c:numRef>
          </c:val>
        </c:ser>
        <c:dLbls>
          <c:showLegendKey val="0"/>
          <c:showVal val="0"/>
          <c:showCatName val="0"/>
          <c:showSerName val="0"/>
          <c:showPercent val="0"/>
          <c:showBubbleSize val="0"/>
        </c:dLbls>
        <c:gapWidth val="150"/>
        <c:axId val="109381120"/>
        <c:axId val="1093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109381120"/>
        <c:axId val="109383040"/>
      </c:lineChart>
      <c:dateAx>
        <c:axId val="109381120"/>
        <c:scaling>
          <c:orientation val="minMax"/>
        </c:scaling>
        <c:delete val="1"/>
        <c:axPos val="b"/>
        <c:numFmt formatCode="ge" sourceLinked="1"/>
        <c:majorTickMark val="none"/>
        <c:minorTickMark val="none"/>
        <c:tickLblPos val="none"/>
        <c:crossAx val="109383040"/>
        <c:crosses val="autoZero"/>
        <c:auto val="1"/>
        <c:lblOffset val="100"/>
        <c:baseTimeUnit val="years"/>
      </c:dateAx>
      <c:valAx>
        <c:axId val="109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8.0500000000000007</c:v>
                </c:pt>
                <c:pt idx="1">
                  <c:v>9.8000000000000007</c:v>
                </c:pt>
                <c:pt idx="2">
                  <c:v>11.55</c:v>
                </c:pt>
                <c:pt idx="3">
                  <c:v>25.35</c:v>
                </c:pt>
                <c:pt idx="4">
                  <c:v>27.93</c:v>
                </c:pt>
              </c:numCache>
            </c:numRef>
          </c:val>
        </c:ser>
        <c:dLbls>
          <c:showLegendKey val="0"/>
          <c:showVal val="0"/>
          <c:showCatName val="0"/>
          <c:showSerName val="0"/>
          <c:showPercent val="0"/>
          <c:showBubbleSize val="0"/>
        </c:dLbls>
        <c:gapWidth val="150"/>
        <c:axId val="109417600"/>
        <c:axId val="1094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109417600"/>
        <c:axId val="109419520"/>
      </c:lineChart>
      <c:dateAx>
        <c:axId val="109417600"/>
        <c:scaling>
          <c:orientation val="minMax"/>
        </c:scaling>
        <c:delete val="1"/>
        <c:axPos val="b"/>
        <c:numFmt formatCode="ge" sourceLinked="1"/>
        <c:majorTickMark val="none"/>
        <c:minorTickMark val="none"/>
        <c:tickLblPos val="none"/>
        <c:crossAx val="109419520"/>
        <c:crosses val="autoZero"/>
        <c:auto val="1"/>
        <c:lblOffset val="100"/>
        <c:baseTimeUnit val="years"/>
      </c:dateAx>
      <c:valAx>
        <c:axId val="1094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838528"/>
        <c:axId val="110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838528"/>
        <c:axId val="110840448"/>
      </c:lineChart>
      <c:dateAx>
        <c:axId val="110838528"/>
        <c:scaling>
          <c:orientation val="minMax"/>
        </c:scaling>
        <c:delete val="1"/>
        <c:axPos val="b"/>
        <c:numFmt formatCode="ge" sourceLinked="1"/>
        <c:majorTickMark val="none"/>
        <c:minorTickMark val="none"/>
        <c:tickLblPos val="none"/>
        <c:crossAx val="110840448"/>
        <c:crosses val="autoZero"/>
        <c:auto val="1"/>
        <c:lblOffset val="100"/>
        <c:baseTimeUnit val="years"/>
      </c:dateAx>
      <c:valAx>
        <c:axId val="110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376.59</c:v>
                </c:pt>
                <c:pt idx="1">
                  <c:v>363.63</c:v>
                </c:pt>
                <c:pt idx="2">
                  <c:v>344.95</c:v>
                </c:pt>
                <c:pt idx="3" formatCode="#,##0.00;&quot;△&quot;#,##0.00">
                  <c:v>0</c:v>
                </c:pt>
                <c:pt idx="4" formatCode="#,##0.00;&quot;△&quot;#,##0.00">
                  <c:v>0</c:v>
                </c:pt>
              </c:numCache>
            </c:numRef>
          </c:val>
        </c:ser>
        <c:dLbls>
          <c:showLegendKey val="0"/>
          <c:showVal val="0"/>
          <c:showCatName val="0"/>
          <c:showSerName val="0"/>
          <c:showPercent val="0"/>
          <c:showBubbleSize val="0"/>
        </c:dLbls>
        <c:gapWidth val="150"/>
        <c:axId val="110877312"/>
        <c:axId val="1108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110877312"/>
        <c:axId val="110883584"/>
      </c:lineChart>
      <c:dateAx>
        <c:axId val="110877312"/>
        <c:scaling>
          <c:orientation val="minMax"/>
        </c:scaling>
        <c:delete val="1"/>
        <c:axPos val="b"/>
        <c:numFmt formatCode="ge" sourceLinked="1"/>
        <c:majorTickMark val="none"/>
        <c:minorTickMark val="none"/>
        <c:tickLblPos val="none"/>
        <c:crossAx val="110883584"/>
        <c:crosses val="autoZero"/>
        <c:auto val="1"/>
        <c:lblOffset val="100"/>
        <c:baseTimeUnit val="years"/>
      </c:dateAx>
      <c:valAx>
        <c:axId val="1108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787.21</c:v>
                </c:pt>
                <c:pt idx="1">
                  <c:v>923.96</c:v>
                </c:pt>
                <c:pt idx="2">
                  <c:v>883.15</c:v>
                </c:pt>
                <c:pt idx="3">
                  <c:v>371.5</c:v>
                </c:pt>
                <c:pt idx="4">
                  <c:v>399.22</c:v>
                </c:pt>
              </c:numCache>
            </c:numRef>
          </c:val>
        </c:ser>
        <c:dLbls>
          <c:showLegendKey val="0"/>
          <c:showVal val="0"/>
          <c:showCatName val="0"/>
          <c:showSerName val="0"/>
          <c:showPercent val="0"/>
          <c:showBubbleSize val="0"/>
        </c:dLbls>
        <c:gapWidth val="150"/>
        <c:axId val="110913792"/>
        <c:axId val="1109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110913792"/>
        <c:axId val="110928256"/>
      </c:lineChart>
      <c:dateAx>
        <c:axId val="110913792"/>
        <c:scaling>
          <c:orientation val="minMax"/>
        </c:scaling>
        <c:delete val="1"/>
        <c:axPos val="b"/>
        <c:numFmt formatCode="ge" sourceLinked="1"/>
        <c:majorTickMark val="none"/>
        <c:minorTickMark val="none"/>
        <c:tickLblPos val="none"/>
        <c:crossAx val="110928256"/>
        <c:crosses val="autoZero"/>
        <c:auto val="1"/>
        <c:lblOffset val="100"/>
        <c:baseTimeUnit val="years"/>
      </c:dateAx>
      <c:valAx>
        <c:axId val="1109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1300.49</c:v>
                </c:pt>
                <c:pt idx="1">
                  <c:v>1224.1500000000001</c:v>
                </c:pt>
                <c:pt idx="2">
                  <c:v>1173.43</c:v>
                </c:pt>
                <c:pt idx="3">
                  <c:v>976.42</c:v>
                </c:pt>
                <c:pt idx="4">
                  <c:v>950.46</c:v>
                </c:pt>
              </c:numCache>
            </c:numRef>
          </c:val>
        </c:ser>
        <c:dLbls>
          <c:showLegendKey val="0"/>
          <c:showVal val="0"/>
          <c:showCatName val="0"/>
          <c:showSerName val="0"/>
          <c:showPercent val="0"/>
          <c:showBubbleSize val="0"/>
        </c:dLbls>
        <c:gapWidth val="150"/>
        <c:axId val="143003648"/>
        <c:axId val="1430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43003648"/>
        <c:axId val="143005568"/>
      </c:lineChart>
      <c:dateAx>
        <c:axId val="143003648"/>
        <c:scaling>
          <c:orientation val="minMax"/>
        </c:scaling>
        <c:delete val="1"/>
        <c:axPos val="b"/>
        <c:numFmt formatCode="ge" sourceLinked="1"/>
        <c:majorTickMark val="none"/>
        <c:minorTickMark val="none"/>
        <c:tickLblPos val="none"/>
        <c:crossAx val="143005568"/>
        <c:crosses val="autoZero"/>
        <c:auto val="1"/>
        <c:lblOffset val="100"/>
        <c:baseTimeUnit val="years"/>
      </c:dateAx>
      <c:valAx>
        <c:axId val="1430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50.15</c:v>
                </c:pt>
                <c:pt idx="1">
                  <c:v>44.16</c:v>
                </c:pt>
                <c:pt idx="2">
                  <c:v>45.35</c:v>
                </c:pt>
                <c:pt idx="3">
                  <c:v>42.79</c:v>
                </c:pt>
                <c:pt idx="4">
                  <c:v>45.74</c:v>
                </c:pt>
              </c:numCache>
            </c:numRef>
          </c:val>
        </c:ser>
        <c:dLbls>
          <c:showLegendKey val="0"/>
          <c:showVal val="0"/>
          <c:showCatName val="0"/>
          <c:showSerName val="0"/>
          <c:showPercent val="0"/>
          <c:showBubbleSize val="0"/>
        </c:dLbls>
        <c:gapWidth val="150"/>
        <c:axId val="143031680"/>
        <c:axId val="1430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43031680"/>
        <c:axId val="143042048"/>
      </c:lineChart>
      <c:dateAx>
        <c:axId val="143031680"/>
        <c:scaling>
          <c:orientation val="minMax"/>
        </c:scaling>
        <c:delete val="1"/>
        <c:axPos val="b"/>
        <c:numFmt formatCode="ge" sourceLinked="1"/>
        <c:majorTickMark val="none"/>
        <c:minorTickMark val="none"/>
        <c:tickLblPos val="none"/>
        <c:crossAx val="143042048"/>
        <c:crosses val="autoZero"/>
        <c:auto val="1"/>
        <c:lblOffset val="100"/>
        <c:baseTimeUnit val="years"/>
      </c:dateAx>
      <c:valAx>
        <c:axId val="1430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271.41000000000003</c:v>
                </c:pt>
                <c:pt idx="1">
                  <c:v>309.14</c:v>
                </c:pt>
                <c:pt idx="2">
                  <c:v>310.54000000000002</c:v>
                </c:pt>
                <c:pt idx="3">
                  <c:v>320.3</c:v>
                </c:pt>
                <c:pt idx="4">
                  <c:v>310.77</c:v>
                </c:pt>
              </c:numCache>
            </c:numRef>
          </c:val>
        </c:ser>
        <c:dLbls>
          <c:showLegendKey val="0"/>
          <c:showVal val="0"/>
          <c:showCatName val="0"/>
          <c:showSerName val="0"/>
          <c:showPercent val="0"/>
          <c:showBubbleSize val="0"/>
        </c:dLbls>
        <c:gapWidth val="150"/>
        <c:axId val="143137408"/>
        <c:axId val="143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43137408"/>
        <c:axId val="143143680"/>
      </c:lineChart>
      <c:dateAx>
        <c:axId val="143137408"/>
        <c:scaling>
          <c:orientation val="minMax"/>
        </c:scaling>
        <c:delete val="1"/>
        <c:axPos val="b"/>
        <c:numFmt formatCode="ge" sourceLinked="1"/>
        <c:majorTickMark val="none"/>
        <c:minorTickMark val="none"/>
        <c:tickLblPos val="none"/>
        <c:crossAx val="143143680"/>
        <c:crosses val="autoZero"/>
        <c:auto val="1"/>
        <c:lblOffset val="100"/>
        <c:baseTimeUnit val="years"/>
      </c:dateAx>
      <c:valAx>
        <c:axId val="143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38.89</c:v>
                </c:pt>
                <c:pt idx="1">
                  <c:v>35.19</c:v>
                </c:pt>
                <c:pt idx="2">
                  <c:v>33.33</c:v>
                </c:pt>
                <c:pt idx="3">
                  <c:v>35.19</c:v>
                </c:pt>
                <c:pt idx="4">
                  <c:v>35.19</c:v>
                </c:pt>
              </c:numCache>
            </c:numRef>
          </c:val>
        </c:ser>
        <c:dLbls>
          <c:showLegendKey val="0"/>
          <c:showVal val="0"/>
          <c:showCatName val="0"/>
          <c:showSerName val="0"/>
          <c:showPercent val="0"/>
          <c:showBubbleSize val="0"/>
        </c:dLbls>
        <c:gapWidth val="150"/>
        <c:axId val="143157504"/>
        <c:axId val="1431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43157504"/>
        <c:axId val="143192448"/>
      </c:lineChart>
      <c:dateAx>
        <c:axId val="143157504"/>
        <c:scaling>
          <c:orientation val="minMax"/>
        </c:scaling>
        <c:delete val="1"/>
        <c:axPos val="b"/>
        <c:numFmt formatCode="ge" sourceLinked="1"/>
        <c:majorTickMark val="none"/>
        <c:minorTickMark val="none"/>
        <c:tickLblPos val="none"/>
        <c:crossAx val="143192448"/>
        <c:crosses val="autoZero"/>
        <c:auto val="1"/>
        <c:lblOffset val="100"/>
        <c:baseTimeUnit val="years"/>
      </c:dateAx>
      <c:valAx>
        <c:axId val="143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2763904"/>
        <c:axId val="1427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42763904"/>
        <c:axId val="142766080"/>
      </c:lineChart>
      <c:dateAx>
        <c:axId val="142763904"/>
        <c:scaling>
          <c:orientation val="minMax"/>
        </c:scaling>
        <c:delete val="1"/>
        <c:axPos val="b"/>
        <c:numFmt formatCode="ge" sourceLinked="1"/>
        <c:majorTickMark val="none"/>
        <c:minorTickMark val="none"/>
        <c:tickLblPos val="none"/>
        <c:crossAx val="142766080"/>
        <c:crosses val="autoZero"/>
        <c:auto val="1"/>
        <c:lblOffset val="100"/>
        <c:baseTimeUnit val="years"/>
      </c:dateAx>
      <c:valAx>
        <c:axId val="1427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宝達志水町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13872</v>
      </c>
      <c r="AM8" s="64"/>
      <c r="AN8" s="64"/>
      <c r="AO8" s="64"/>
      <c r="AP8" s="64"/>
      <c r="AQ8" s="64"/>
      <c r="AR8" s="64"/>
      <c r="AS8" s="64"/>
      <c r="AT8" s="63">
        <f>データ!S6</f>
        <v>111.52</v>
      </c>
      <c r="AU8" s="63"/>
      <c r="AV8" s="63"/>
      <c r="AW8" s="63"/>
      <c r="AX8" s="63"/>
      <c r="AY8" s="63"/>
      <c r="AZ8" s="63"/>
      <c r="BA8" s="63"/>
      <c r="BB8" s="63">
        <f>データ!T6</f>
        <v>124.39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35.89</v>
      </c>
      <c r="J10" s="63"/>
      <c r="K10" s="63"/>
      <c r="L10" s="63"/>
      <c r="M10" s="63"/>
      <c r="N10" s="63"/>
      <c r="O10" s="63"/>
      <c r="P10" s="63">
        <f>データ!O6</f>
        <v>0.66</v>
      </c>
      <c r="Q10" s="63"/>
      <c r="R10" s="63"/>
      <c r="S10" s="63"/>
      <c r="T10" s="63"/>
      <c r="U10" s="63"/>
      <c r="V10" s="63"/>
      <c r="W10" s="63">
        <f>データ!P6</f>
        <v>100</v>
      </c>
      <c r="X10" s="63"/>
      <c r="Y10" s="63"/>
      <c r="Z10" s="63"/>
      <c r="AA10" s="63"/>
      <c r="AB10" s="63"/>
      <c r="AC10" s="63"/>
      <c r="AD10" s="64">
        <f>データ!Q6</f>
        <v>2700</v>
      </c>
      <c r="AE10" s="64"/>
      <c r="AF10" s="64"/>
      <c r="AG10" s="64"/>
      <c r="AH10" s="64"/>
      <c r="AI10" s="64"/>
      <c r="AJ10" s="64"/>
      <c r="AK10" s="2"/>
      <c r="AL10" s="64">
        <f>データ!U6</f>
        <v>91</v>
      </c>
      <c r="AM10" s="64"/>
      <c r="AN10" s="64"/>
      <c r="AO10" s="64"/>
      <c r="AP10" s="64"/>
      <c r="AQ10" s="64"/>
      <c r="AR10" s="64"/>
      <c r="AS10" s="64"/>
      <c r="AT10" s="63">
        <f>データ!V6</f>
        <v>0.23</v>
      </c>
      <c r="AU10" s="63"/>
      <c r="AV10" s="63"/>
      <c r="AW10" s="63"/>
      <c r="AX10" s="63"/>
      <c r="AY10" s="63"/>
      <c r="AZ10" s="63"/>
      <c r="BA10" s="63"/>
      <c r="BB10" s="63">
        <f>データ!W6</f>
        <v>395.65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173860</v>
      </c>
      <c r="D6" s="31">
        <f t="shared" si="3"/>
        <v>46</v>
      </c>
      <c r="E6" s="31">
        <f t="shared" si="3"/>
        <v>18</v>
      </c>
      <c r="F6" s="31">
        <f t="shared" si="3"/>
        <v>0</v>
      </c>
      <c r="G6" s="31">
        <f t="shared" si="3"/>
        <v>0</v>
      </c>
      <c r="H6" s="31" t="str">
        <f t="shared" si="3"/>
        <v>石川県　宝達志水町</v>
      </c>
      <c r="I6" s="31" t="str">
        <f t="shared" si="3"/>
        <v>法適用</v>
      </c>
      <c r="J6" s="31" t="str">
        <f t="shared" si="3"/>
        <v>下水道事業</v>
      </c>
      <c r="K6" s="31" t="str">
        <f t="shared" si="3"/>
        <v>特定地域生活排水処理</v>
      </c>
      <c r="L6" s="31" t="str">
        <f t="shared" si="3"/>
        <v>K3</v>
      </c>
      <c r="M6" s="32" t="str">
        <f t="shared" si="3"/>
        <v>-</v>
      </c>
      <c r="N6" s="32">
        <f t="shared" si="3"/>
        <v>35.89</v>
      </c>
      <c r="O6" s="32">
        <f t="shared" si="3"/>
        <v>0.66</v>
      </c>
      <c r="P6" s="32">
        <f t="shared" si="3"/>
        <v>100</v>
      </c>
      <c r="Q6" s="32">
        <f t="shared" si="3"/>
        <v>2700</v>
      </c>
      <c r="R6" s="32">
        <f t="shared" si="3"/>
        <v>13872</v>
      </c>
      <c r="S6" s="32">
        <f t="shared" si="3"/>
        <v>111.52</v>
      </c>
      <c r="T6" s="32">
        <f t="shared" si="3"/>
        <v>124.39</v>
      </c>
      <c r="U6" s="32">
        <f t="shared" si="3"/>
        <v>91</v>
      </c>
      <c r="V6" s="32">
        <f t="shared" si="3"/>
        <v>0.23</v>
      </c>
      <c r="W6" s="32">
        <f t="shared" si="3"/>
        <v>395.65</v>
      </c>
      <c r="X6" s="33">
        <f>IF(X7="",NA(),X7)</f>
        <v>104.84</v>
      </c>
      <c r="Y6" s="33">
        <f t="shared" ref="Y6:AG6" si="4">IF(Y7="",NA(),Y7)</f>
        <v>112.69</v>
      </c>
      <c r="Z6" s="33">
        <f t="shared" si="4"/>
        <v>109.91</v>
      </c>
      <c r="AA6" s="33">
        <f t="shared" si="4"/>
        <v>118.5</v>
      </c>
      <c r="AB6" s="33">
        <f t="shared" si="4"/>
        <v>124.03</v>
      </c>
      <c r="AC6" s="33">
        <f t="shared" si="4"/>
        <v>101.13</v>
      </c>
      <c r="AD6" s="33">
        <f t="shared" si="4"/>
        <v>97.09</v>
      </c>
      <c r="AE6" s="33">
        <f t="shared" si="4"/>
        <v>89.7</v>
      </c>
      <c r="AF6" s="33">
        <f t="shared" si="4"/>
        <v>90.66</v>
      </c>
      <c r="AG6" s="33">
        <f t="shared" si="4"/>
        <v>89.69</v>
      </c>
      <c r="AH6" s="32" t="str">
        <f>IF(AH7="","",IF(AH7="-","【-】","【"&amp;SUBSTITUTE(TEXT(AH7,"#,##0.00"),"-","△")&amp;"】"))</f>
        <v>【85.56】</v>
      </c>
      <c r="AI6" s="33">
        <f>IF(AI7="",NA(),AI7)</f>
        <v>376.59</v>
      </c>
      <c r="AJ6" s="33">
        <f t="shared" ref="AJ6:AR6" si="5">IF(AJ7="",NA(),AJ7)</f>
        <v>363.63</v>
      </c>
      <c r="AK6" s="33">
        <f t="shared" si="5"/>
        <v>344.95</v>
      </c>
      <c r="AL6" s="32">
        <f t="shared" si="5"/>
        <v>0</v>
      </c>
      <c r="AM6" s="32">
        <f t="shared" si="5"/>
        <v>0</v>
      </c>
      <c r="AN6" s="33">
        <f t="shared" si="5"/>
        <v>121.33</v>
      </c>
      <c r="AO6" s="33">
        <f t="shared" si="5"/>
        <v>42.06</v>
      </c>
      <c r="AP6" s="33">
        <f t="shared" si="5"/>
        <v>76.069999999999993</v>
      </c>
      <c r="AQ6" s="33">
        <f t="shared" si="5"/>
        <v>91.1</v>
      </c>
      <c r="AR6" s="33">
        <f t="shared" si="5"/>
        <v>124.89</v>
      </c>
      <c r="AS6" s="32" t="str">
        <f>IF(AS7="","",IF(AS7="-","【-】","【"&amp;SUBSTITUTE(TEXT(AS7,"#,##0.00"),"-","△")&amp;"】"))</f>
        <v>【200.94】</v>
      </c>
      <c r="AT6" s="33">
        <f>IF(AT7="",NA(),AT7)</f>
        <v>787.21</v>
      </c>
      <c r="AU6" s="33">
        <f t="shared" ref="AU6:BC6" si="6">IF(AU7="",NA(),AU7)</f>
        <v>923.96</v>
      </c>
      <c r="AV6" s="33">
        <f t="shared" si="6"/>
        <v>883.15</v>
      </c>
      <c r="AW6" s="33">
        <f t="shared" si="6"/>
        <v>371.5</v>
      </c>
      <c r="AX6" s="33">
        <f t="shared" si="6"/>
        <v>399.22</v>
      </c>
      <c r="AY6" s="33">
        <f t="shared" si="6"/>
        <v>378.53</v>
      </c>
      <c r="AZ6" s="33">
        <f t="shared" si="6"/>
        <v>701.64</v>
      </c>
      <c r="BA6" s="33">
        <f t="shared" si="6"/>
        <v>377.59</v>
      </c>
      <c r="BB6" s="33">
        <f t="shared" si="6"/>
        <v>247.48</v>
      </c>
      <c r="BC6" s="33">
        <f t="shared" si="6"/>
        <v>221.76</v>
      </c>
      <c r="BD6" s="32" t="str">
        <f>IF(BD7="","",IF(BD7="-","【-】","【"&amp;SUBSTITUTE(TEXT(BD7,"#,##0.00"),"-","△")&amp;"】"))</f>
        <v>【160.95】</v>
      </c>
      <c r="BE6" s="33">
        <f>IF(BE7="",NA(),BE7)</f>
        <v>1300.49</v>
      </c>
      <c r="BF6" s="33">
        <f t="shared" ref="BF6:BN6" si="7">IF(BF7="",NA(),BF7)</f>
        <v>1224.1500000000001</v>
      </c>
      <c r="BG6" s="33">
        <f t="shared" si="7"/>
        <v>1173.43</v>
      </c>
      <c r="BH6" s="33">
        <f t="shared" si="7"/>
        <v>976.42</v>
      </c>
      <c r="BI6" s="33">
        <f t="shared" si="7"/>
        <v>950.46</v>
      </c>
      <c r="BJ6" s="33">
        <f t="shared" si="7"/>
        <v>421.01</v>
      </c>
      <c r="BK6" s="33">
        <f t="shared" si="7"/>
        <v>430.64</v>
      </c>
      <c r="BL6" s="33">
        <f t="shared" si="7"/>
        <v>446.63</v>
      </c>
      <c r="BM6" s="33">
        <f t="shared" si="7"/>
        <v>416.91</v>
      </c>
      <c r="BN6" s="33">
        <f t="shared" si="7"/>
        <v>392.19</v>
      </c>
      <c r="BO6" s="32" t="str">
        <f>IF(BO7="","",IF(BO7="-","【-】","【"&amp;SUBSTITUTE(TEXT(BO7,"#,##0.00"),"-","△")&amp;"】"))</f>
        <v>【345.93】</v>
      </c>
      <c r="BP6" s="33">
        <f>IF(BP7="",NA(),BP7)</f>
        <v>50.15</v>
      </c>
      <c r="BQ6" s="33">
        <f t="shared" ref="BQ6:BY6" si="8">IF(BQ7="",NA(),BQ7)</f>
        <v>44.16</v>
      </c>
      <c r="BR6" s="33">
        <f t="shared" si="8"/>
        <v>45.35</v>
      </c>
      <c r="BS6" s="33">
        <f t="shared" si="8"/>
        <v>42.79</v>
      </c>
      <c r="BT6" s="33">
        <f t="shared" si="8"/>
        <v>45.74</v>
      </c>
      <c r="BU6" s="33">
        <f t="shared" si="8"/>
        <v>58.98</v>
      </c>
      <c r="BV6" s="33">
        <f t="shared" si="8"/>
        <v>58.78</v>
      </c>
      <c r="BW6" s="33">
        <f t="shared" si="8"/>
        <v>58.53</v>
      </c>
      <c r="BX6" s="33">
        <f t="shared" si="8"/>
        <v>57.93</v>
      </c>
      <c r="BY6" s="33">
        <f t="shared" si="8"/>
        <v>57.03</v>
      </c>
      <c r="BZ6" s="32" t="str">
        <f>IF(BZ7="","",IF(BZ7="-","【-】","【"&amp;SUBSTITUTE(TEXT(BZ7,"#,##0.00"),"-","△")&amp;"】"))</f>
        <v>【59.44】</v>
      </c>
      <c r="CA6" s="33">
        <f>IF(CA7="",NA(),CA7)</f>
        <v>271.41000000000003</v>
      </c>
      <c r="CB6" s="33">
        <f t="shared" ref="CB6:CJ6" si="9">IF(CB7="",NA(),CB7)</f>
        <v>309.14</v>
      </c>
      <c r="CC6" s="33">
        <f t="shared" si="9"/>
        <v>310.54000000000002</v>
      </c>
      <c r="CD6" s="33">
        <f t="shared" si="9"/>
        <v>320.3</v>
      </c>
      <c r="CE6" s="33">
        <f t="shared" si="9"/>
        <v>310.77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38.89</v>
      </c>
      <c r="CM6" s="33">
        <f t="shared" ref="CM6:CU6" si="10">IF(CM7="",NA(),CM7)</f>
        <v>35.19</v>
      </c>
      <c r="CN6" s="33">
        <f t="shared" si="10"/>
        <v>33.33</v>
      </c>
      <c r="CO6" s="33">
        <f t="shared" si="10"/>
        <v>35.19</v>
      </c>
      <c r="CP6" s="33">
        <f t="shared" si="10"/>
        <v>35.19</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8.0500000000000007</v>
      </c>
      <c r="DI6" s="33">
        <f t="shared" ref="DI6:DQ6" si="12">IF(DI7="",NA(),DI7)</f>
        <v>9.8000000000000007</v>
      </c>
      <c r="DJ6" s="33">
        <f t="shared" si="12"/>
        <v>11.55</v>
      </c>
      <c r="DK6" s="33">
        <f t="shared" si="12"/>
        <v>25.35</v>
      </c>
      <c r="DL6" s="33">
        <f t="shared" si="12"/>
        <v>27.93</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173860</v>
      </c>
      <c r="D7" s="35">
        <v>46</v>
      </c>
      <c r="E7" s="35">
        <v>18</v>
      </c>
      <c r="F7" s="35">
        <v>0</v>
      </c>
      <c r="G7" s="35">
        <v>0</v>
      </c>
      <c r="H7" s="35" t="s">
        <v>96</v>
      </c>
      <c r="I7" s="35" t="s">
        <v>97</v>
      </c>
      <c r="J7" s="35" t="s">
        <v>98</v>
      </c>
      <c r="K7" s="35" t="s">
        <v>99</v>
      </c>
      <c r="L7" s="35" t="s">
        <v>100</v>
      </c>
      <c r="M7" s="36" t="s">
        <v>101</v>
      </c>
      <c r="N7" s="36">
        <v>35.89</v>
      </c>
      <c r="O7" s="36">
        <v>0.66</v>
      </c>
      <c r="P7" s="36">
        <v>100</v>
      </c>
      <c r="Q7" s="36">
        <v>2700</v>
      </c>
      <c r="R7" s="36">
        <v>13872</v>
      </c>
      <c r="S7" s="36">
        <v>111.52</v>
      </c>
      <c r="T7" s="36">
        <v>124.39</v>
      </c>
      <c r="U7" s="36">
        <v>91</v>
      </c>
      <c r="V7" s="36">
        <v>0.23</v>
      </c>
      <c r="W7" s="36">
        <v>395.65</v>
      </c>
      <c r="X7" s="36">
        <v>104.84</v>
      </c>
      <c r="Y7" s="36">
        <v>112.69</v>
      </c>
      <c r="Z7" s="36">
        <v>109.91</v>
      </c>
      <c r="AA7" s="36">
        <v>118.5</v>
      </c>
      <c r="AB7" s="36">
        <v>124.03</v>
      </c>
      <c r="AC7" s="36">
        <v>101.13</v>
      </c>
      <c r="AD7" s="36">
        <v>97.09</v>
      </c>
      <c r="AE7" s="36">
        <v>89.7</v>
      </c>
      <c r="AF7" s="36">
        <v>90.66</v>
      </c>
      <c r="AG7" s="36">
        <v>89.69</v>
      </c>
      <c r="AH7" s="36">
        <v>85.56</v>
      </c>
      <c r="AI7" s="36">
        <v>376.59</v>
      </c>
      <c r="AJ7" s="36">
        <v>363.63</v>
      </c>
      <c r="AK7" s="36">
        <v>344.95</v>
      </c>
      <c r="AL7" s="36">
        <v>0</v>
      </c>
      <c r="AM7" s="36">
        <v>0</v>
      </c>
      <c r="AN7" s="36">
        <v>121.33</v>
      </c>
      <c r="AO7" s="36">
        <v>42.06</v>
      </c>
      <c r="AP7" s="36">
        <v>76.069999999999993</v>
      </c>
      <c r="AQ7" s="36">
        <v>91.1</v>
      </c>
      <c r="AR7" s="36">
        <v>124.89</v>
      </c>
      <c r="AS7" s="36">
        <v>200.94</v>
      </c>
      <c r="AT7" s="36">
        <v>787.21</v>
      </c>
      <c r="AU7" s="36">
        <v>923.96</v>
      </c>
      <c r="AV7" s="36">
        <v>883.15</v>
      </c>
      <c r="AW7" s="36">
        <v>371.5</v>
      </c>
      <c r="AX7" s="36">
        <v>399.22</v>
      </c>
      <c r="AY7" s="36">
        <v>378.53</v>
      </c>
      <c r="AZ7" s="36">
        <v>701.64</v>
      </c>
      <c r="BA7" s="36">
        <v>377.59</v>
      </c>
      <c r="BB7" s="36">
        <v>247.48</v>
      </c>
      <c r="BC7" s="36">
        <v>221.76</v>
      </c>
      <c r="BD7" s="36">
        <v>160.94999999999999</v>
      </c>
      <c r="BE7" s="36">
        <v>1300.49</v>
      </c>
      <c r="BF7" s="36">
        <v>1224.1500000000001</v>
      </c>
      <c r="BG7" s="36">
        <v>1173.43</v>
      </c>
      <c r="BH7" s="36">
        <v>976.42</v>
      </c>
      <c r="BI7" s="36">
        <v>950.46</v>
      </c>
      <c r="BJ7" s="36">
        <v>421.01</v>
      </c>
      <c r="BK7" s="36">
        <v>430.64</v>
      </c>
      <c r="BL7" s="36">
        <v>446.63</v>
      </c>
      <c r="BM7" s="36">
        <v>416.91</v>
      </c>
      <c r="BN7" s="36">
        <v>392.19</v>
      </c>
      <c r="BO7" s="36">
        <v>345.93</v>
      </c>
      <c r="BP7" s="36">
        <v>50.15</v>
      </c>
      <c r="BQ7" s="36">
        <v>44.16</v>
      </c>
      <c r="BR7" s="36">
        <v>45.35</v>
      </c>
      <c r="BS7" s="36">
        <v>42.79</v>
      </c>
      <c r="BT7" s="36">
        <v>45.74</v>
      </c>
      <c r="BU7" s="36">
        <v>58.98</v>
      </c>
      <c r="BV7" s="36">
        <v>58.78</v>
      </c>
      <c r="BW7" s="36">
        <v>58.53</v>
      </c>
      <c r="BX7" s="36">
        <v>57.93</v>
      </c>
      <c r="BY7" s="36">
        <v>57.03</v>
      </c>
      <c r="BZ7" s="36">
        <v>59.44</v>
      </c>
      <c r="CA7" s="36">
        <v>271.41000000000003</v>
      </c>
      <c r="CB7" s="36">
        <v>309.14</v>
      </c>
      <c r="CC7" s="36">
        <v>310.54000000000002</v>
      </c>
      <c r="CD7" s="36">
        <v>320.3</v>
      </c>
      <c r="CE7" s="36">
        <v>310.77</v>
      </c>
      <c r="CF7" s="36">
        <v>253.84</v>
      </c>
      <c r="CG7" s="36">
        <v>257.02999999999997</v>
      </c>
      <c r="CH7" s="36">
        <v>266.57</v>
      </c>
      <c r="CI7" s="36">
        <v>276.93</v>
      </c>
      <c r="CJ7" s="36">
        <v>283.73</v>
      </c>
      <c r="CK7" s="36">
        <v>272.79000000000002</v>
      </c>
      <c r="CL7" s="36">
        <v>38.89</v>
      </c>
      <c r="CM7" s="36">
        <v>35.19</v>
      </c>
      <c r="CN7" s="36">
        <v>33.33</v>
      </c>
      <c r="CO7" s="36">
        <v>35.19</v>
      </c>
      <c r="CP7" s="36">
        <v>35.19</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8.0500000000000007</v>
      </c>
      <c r="DI7" s="36">
        <v>9.8000000000000007</v>
      </c>
      <c r="DJ7" s="36">
        <v>11.55</v>
      </c>
      <c r="DK7" s="36">
        <v>25.35</v>
      </c>
      <c r="DL7" s="36">
        <v>27.93</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2017-02-15T01:14:49Z</cp:lastPrinted>
  <dcterms:created xsi:type="dcterms:W3CDTF">2017-02-08T02:42:36Z</dcterms:created>
  <dcterms:modified xsi:type="dcterms:W3CDTF">2017-02-15T01:14:51Z</dcterms:modified>
  <cp:category/>
</cp:coreProperties>
</file>