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<sst xmlns="http://schemas.openxmlformats.org/spreadsheetml/2006/main" count="220" uniqueCount="110">
  <si>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</si>
  <si>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</si>
  <si>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</si>
  <si>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</si>
  <si>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</si>
  <si>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</si>
  <si>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</si>
  <si>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</si>
  <si>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</si>
  <si>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</si>
  <si>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</si>
  <si>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</si>
  <si>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</si>
  <si>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</si>
  <si>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</si>
  <si>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</si>
  <si>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</si>
  <si>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</si>
  <si>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</si>
  <si>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</si>
  <si>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</si>
  <si>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</si>
  <si>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</si>
  <si>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</si>
  <si>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</si>
  <si>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</si>
  <si>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</si>
  <si>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</si>
  <si>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</si>
  <si>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</si>
  <si>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</si>
  <si>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</si>
  <si>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</si>
  <si>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</si>
  <si>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</si>
  <si>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</si>
  <si>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</si>
  <si>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</si>
  <si>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</si>
  <si>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</si>
  <si>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</si>
  <si>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</si>
  <si>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</si>
  <si>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</si>
  <si>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</si>
  <si>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</si>
  <si>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</si>
  <si>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</si>
  <si>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</si>
  <si>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</si>
  <si>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</si>
  <si>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</si>
  <si>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</si>
  <si>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</si>
  <si>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</si>
  <si>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</si>
  <si>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</si>
  <si>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</si>
  <si>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</si>
  <si>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</si>
  <si>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</si>
  <si>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</si>
  <si>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</si>
  <si>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</si>
  <si>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</si>
  <si>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</si>
  <si>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</si>
  <si>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</si>
  <si>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</si>
  <si>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</si>
  <si>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</si>
  <si>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</si>
  <si>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</si>
  <si>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</si>
  <si>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</si>
  <si>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</si>
  <si>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</si>
  <si>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</si>
  <si>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</si>
  <si>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</si>
  <si>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</si>
  <si>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</si>
  <si>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</si>
  <si>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</si>
  <si>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</si>
  <si>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</si>
  <si>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</si>
  <si>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</si>
  <si>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</si>
  <si>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</si>
  <si>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</si>
  <si>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</si>
  <si>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</si>
  <si>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</si>
  <si>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</si>
  <si>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</si>
  <si>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白山市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</si>
  <si>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</si>
  <si>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</si>
  <si>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</si>
  <si>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</si>
  <si>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</si>
  <si>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</si>
  <si>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</si>
  <si>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</si>
  <si>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</si>
  <si>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</si>
  <si>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般会計からの基準外繰入金の減少により、平成27年度は経常収支比率が大幅に悪化し、累積欠損金も増加しているが、汚水処理原価については低い水準で推移しており、また、経費回収率についても概ね100％を超えている。
　類似団体との比較では、概ね経営の健全性が保たれているとも言えるが、人口減少により経営を取り巻く環境は年々厳しくなっていることから、より効率的な事業運営を行っていく必要がある。          
</t>
    <rPh sb="1" eb="3">
      <t>イッパン</t>
    </rPh>
    <rPh sb="3" eb="5">
      <t>カイケイ</t>
    </rPh>
    <rPh sb="8" eb="10">
      <t>キジュン</t>
    </rPh>
    <rPh sb="10" eb="11">
      <t>ガイ</t>
    </rPh>
    <rPh sb="11" eb="13">
      <t>クリイレ</t>
    </rPh>
    <rPh sb="13" eb="14">
      <t>キン</t>
    </rPh>
    <rPh sb="15" eb="17">
      <t>ゲンショウ</t>
    </rPh>
    <rPh sb="35" eb="37">
      <t>オオハバ</t>
    </rPh>
    <rPh sb="38" eb="40">
      <t>アッカ</t>
    </rPh>
    <rPh sb="42" eb="47">
      <t>ルイセキケッソンキン</t>
    </rPh>
    <rPh sb="48" eb="50">
      <t>ゾウカ</t>
    </rPh>
    <rPh sb="67" eb="68">
      <t>ヒク</t>
    </rPh>
    <rPh sb="69" eb="71">
      <t>スイジュン</t>
    </rPh>
    <rPh sb="72" eb="74">
      <t>スイイ</t>
    </rPh>
    <rPh sb="92" eb="93">
      <t>オオム</t>
    </rPh>
    <rPh sb="99" eb="100">
      <t>コ</t>
    </rPh>
    <rPh sb="140" eb="142">
      <t>ジンコウ</t>
    </rPh>
    <rPh sb="142" eb="144">
      <t>ゲンショウ</t>
    </rPh>
    <rPh sb="147" eb="149">
      <t>ケイエイ</t>
    </rPh>
    <rPh sb="150" eb="151">
      <t>ト</t>
    </rPh>
    <rPh sb="152" eb="153">
      <t>マ</t>
    </rPh>
    <rPh sb="154" eb="156">
      <t>カンキョウ</t>
    </rPh>
    <rPh sb="157" eb="159">
      <t>ネンネン</t>
    </rPh>
    <rPh sb="159" eb="160">
      <t>キビ</t>
    </rPh>
    <rPh sb="174" eb="177">
      <t>コウリツテキ</t>
    </rPh>
    <rPh sb="178" eb="180">
      <t>ジギョウ</t>
    </rPh>
    <rPh sb="180" eb="182">
      <t>ウンエイ</t>
    </rPh>
    <rPh sb="188" eb="190">
      <t>ヒツヨウ</t>
    </rPh>
    <phoneticPr fontId="4"/>
  </si>
  <si>
    <t xml:space="preserve">　減価償却率は今のところ低く、管渠は比較的新しい状態ではあるが、早期に長寿命化計画を策定し、後年度における管渠更新投資の平準化に努める必要がある。           
</t>
  </si>
  <si>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なお、本市においては、事業の効率化のため、公共下水道への接続および処理施設の統廃合を順次進めていく予定であり、更新費用の縮減により更なる経営の健全化を図っていくこととしております。</t>
    <rPh sb="137" eb="139">
      <t>ホンシ</t>
    </rPh>
    <rPh sb="145" eb="147">
      <t>ジギョウ</t>
    </rPh>
    <rPh sb="148" eb="151">
      <t>コウリツカ</t>
    </rPh>
    <rPh sb="172" eb="175">
      <t>トウハイゴウ</t>
    </rPh>
    <rPh sb="176" eb="178">
      <t>ジュンジ</t>
    </rPh>
    <rPh sb="178" eb="179">
      <t>スス</t>
    </rPh>
    <rPh sb="183" eb="185">
      <t>ヨテイ</t>
    </rPh>
    <rPh sb="199" eb="200">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</si>
</sst>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0.03</c:v>
                </c:pt>
                <c:pt idx="3">
                  <c:v>0</c:v>
                </c:pt>
                <c:pt idx="4">
                  <c:v>0</c:v>
                </c:pt>
              </c:numCache>
            </c:numRef>
          </c:val>
        </c:ser>
        <c:dLbls>
          <c:showLegendKey val="0"/>
          <c:showVal val="0"/>
          <c:showCatName val="0"/>
          <c:showSerName val="0"/>
          <c:showPercent val="0"/>
          <c:showBubbleSize val="0"/>
        </c:dLbls>
        <c:gapWidth val="150"/>
        <c:axId val="80098432"/>
        <c:axId val="80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0098432"/>
        <c:axId val="80100352"/>
      </c:lineChart>
      <c:dateAx>
        <c:axId val="80098432"/>
        <c:scaling>
          <c:orientation val="minMax"/>
        </c:scaling>
        <c:delete val="1"/>
        <c:axPos val="b"/>
        <c:numFmt formatCode="ge" sourceLinked="1"/>
        <c:majorTickMark val="none"/>
        <c:minorTickMark val="none"/>
        <c:tickLblPos val="none"/>
        <c:crossAx val="80100352"/>
        <c:crosses val="autoZero"/>
        <c:auto val="1"/>
        <c:lblOffset val="100"/>
        <c:baseTimeUnit val="years"/>
      </c:dateAx>
      <c:valAx>
        <c:axId val="80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8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58.76</c:v>
                </c:pt>
                <c:pt idx="1">
                  <c:v>57.88</c:v>
                </c:pt>
                <c:pt idx="2">
                  <c:v>47.94</c:v>
                </c:pt>
                <c:pt idx="3">
                  <c:v>47.3</c:v>
                </c:pt>
                <c:pt idx="4">
                  <c:v>49.66</c:v>
                </c:pt>
              </c:numCache>
            </c:numRef>
          </c:val>
        </c:ser>
        <c:dLbls>
          <c:showLegendKey val="0"/>
          <c:showVal val="0"/>
          <c:showCatName val="0"/>
          <c:showSerName val="0"/>
          <c:showPercent val="0"/>
          <c:showBubbleSize val="0"/>
        </c:dLbls>
        <c:gapWidth val="150"/>
        <c:axId val="37688832"/>
        <c:axId val="376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7688832"/>
        <c:axId val="37690752"/>
      </c:lineChart>
      <c:dateAx>
        <c:axId val="37688832"/>
        <c:scaling>
          <c:orientation val="minMax"/>
        </c:scaling>
        <c:delete val="1"/>
        <c:axPos val="b"/>
        <c:numFmt formatCode="ge" sourceLinked="1"/>
        <c:majorTickMark val="none"/>
        <c:minorTickMark val="none"/>
        <c:tickLblPos val="none"/>
        <c:crossAx val="37690752"/>
        <c:crosses val="autoZero"/>
        <c:auto val="1"/>
        <c:lblOffset val="100"/>
        <c:baseTimeUnit val="years"/>
      </c:dateAx>
      <c:valAx>
        <c:axId val="376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98.83</c:v>
                </c:pt>
                <c:pt idx="1">
                  <c:v>99.05</c:v>
                </c:pt>
                <c:pt idx="2">
                  <c:v>99.28</c:v>
                </c:pt>
                <c:pt idx="3">
                  <c:v>99.39</c:v>
                </c:pt>
                <c:pt idx="4">
                  <c:v>99.33</c:v>
                </c:pt>
              </c:numCache>
            </c:numRef>
          </c:val>
        </c:ser>
        <c:dLbls>
          <c:showLegendKey val="0"/>
          <c:showVal val="0"/>
          <c:showCatName val="0"/>
          <c:showSerName val="0"/>
          <c:showPercent val="0"/>
          <c:showBubbleSize val="0"/>
        </c:dLbls>
        <c:gapWidth val="150"/>
        <c:axId val="37737600"/>
        <c:axId val="377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7737600"/>
        <c:axId val="37739520"/>
      </c:lineChart>
      <c:dateAx>
        <c:axId val="37737600"/>
        <c:scaling>
          <c:orientation val="minMax"/>
        </c:scaling>
        <c:delete val="1"/>
        <c:axPos val="b"/>
        <c:numFmt formatCode="ge" sourceLinked="1"/>
        <c:majorTickMark val="none"/>
        <c:minorTickMark val="none"/>
        <c:tickLblPos val="none"/>
        <c:crossAx val="37739520"/>
        <c:crosses val="autoZero"/>
        <c:auto val="1"/>
        <c:lblOffset val="100"/>
        <c:baseTimeUnit val="years"/>
      </c:dateAx>
      <c:valAx>
        <c:axId val="377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98.06</c:v>
                </c:pt>
                <c:pt idx="1">
                  <c:v>97.84</c:v>
                </c:pt>
                <c:pt idx="2">
                  <c:v>98.03</c:v>
                </c:pt>
                <c:pt idx="3">
                  <c:v>102.1</c:v>
                </c:pt>
                <c:pt idx="4">
                  <c:v>89.94</c:v>
                </c:pt>
              </c:numCache>
            </c:numRef>
          </c:val>
        </c:ser>
        <c:dLbls>
          <c:showLegendKey val="0"/>
          <c:showVal val="0"/>
          <c:showCatName val="0"/>
          <c:showSerName val="0"/>
          <c:showPercent val="0"/>
          <c:showBubbleSize val="0"/>
        </c:dLbls>
        <c:gapWidth val="150"/>
        <c:axId val="80139008"/>
        <c:axId val="801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80139008"/>
        <c:axId val="80140928"/>
      </c:lineChart>
      <c:dateAx>
        <c:axId val="80139008"/>
        <c:scaling>
          <c:orientation val="minMax"/>
        </c:scaling>
        <c:delete val="1"/>
        <c:axPos val="b"/>
        <c:numFmt formatCode="ge" sourceLinked="1"/>
        <c:majorTickMark val="none"/>
        <c:minorTickMark val="none"/>
        <c:tickLblPos val="none"/>
        <c:crossAx val="80140928"/>
        <c:crosses val="autoZero"/>
        <c:auto val="1"/>
        <c:lblOffset val="100"/>
        <c:baseTimeUnit val="years"/>
      </c:dateAx>
      <c:valAx>
        <c:axId val="80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4.99</c:v>
                </c:pt>
                <c:pt idx="1">
                  <c:v>6.93</c:v>
                </c:pt>
                <c:pt idx="2">
                  <c:v>8.68</c:v>
                </c:pt>
                <c:pt idx="3">
                  <c:v>19.64</c:v>
                </c:pt>
                <c:pt idx="4">
                  <c:v>22.9</c:v>
                </c:pt>
              </c:numCache>
            </c:numRef>
          </c:val>
        </c:ser>
        <c:dLbls>
          <c:showLegendKey val="0"/>
          <c:showVal val="0"/>
          <c:showCatName val="0"/>
          <c:showSerName val="0"/>
          <c:showPercent val="0"/>
          <c:showBubbleSize val="0"/>
        </c:dLbls>
        <c:gapWidth val="150"/>
        <c:axId val="80183680"/>
        <c:axId val="801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80183680"/>
        <c:axId val="80185600"/>
      </c:lineChart>
      <c:dateAx>
        <c:axId val="80183680"/>
        <c:scaling>
          <c:orientation val="minMax"/>
        </c:scaling>
        <c:delete val="1"/>
        <c:axPos val="b"/>
        <c:numFmt formatCode="ge" sourceLinked="1"/>
        <c:majorTickMark val="none"/>
        <c:minorTickMark val="none"/>
        <c:tickLblPos val="none"/>
        <c:crossAx val="80185600"/>
        <c:crosses val="autoZero"/>
        <c:auto val="1"/>
        <c:lblOffset val="100"/>
        <c:baseTimeUnit val="years"/>
      </c:dateAx>
      <c:valAx>
        <c:axId val="80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765120"/>
        <c:axId val="377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37765120"/>
        <c:axId val="37767040"/>
      </c:lineChart>
      <c:dateAx>
        <c:axId val="37765120"/>
        <c:scaling>
          <c:orientation val="minMax"/>
        </c:scaling>
        <c:delete val="1"/>
        <c:axPos val="b"/>
        <c:numFmt formatCode="ge" sourceLinked="1"/>
        <c:majorTickMark val="none"/>
        <c:minorTickMark val="none"/>
        <c:tickLblPos val="none"/>
        <c:crossAx val="37767040"/>
        <c:crosses val="autoZero"/>
        <c:auto val="1"/>
        <c:lblOffset val="100"/>
        <c:baseTimeUnit val="years"/>
      </c:dateAx>
      <c:valAx>
        <c:axId val="377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11.02</c:v>
                </c:pt>
                <c:pt idx="1">
                  <c:v>16.100000000000001</c:v>
                </c:pt>
                <c:pt idx="2">
                  <c:v>22.63</c:v>
                </c:pt>
                <c:pt idx="3">
                  <c:v>36.049999999999997</c:v>
                </c:pt>
                <c:pt idx="4">
                  <c:v>70.94</c:v>
                </c:pt>
              </c:numCache>
            </c:numRef>
          </c:val>
        </c:ser>
        <c:dLbls>
          <c:showLegendKey val="0"/>
          <c:showVal val="0"/>
          <c:showCatName val="0"/>
          <c:showSerName val="0"/>
          <c:showPercent val="0"/>
          <c:showBubbleSize val="0"/>
        </c:dLbls>
        <c:gapWidth val="150"/>
        <c:axId val="37795712"/>
        <c:axId val="378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37795712"/>
        <c:axId val="37801984"/>
      </c:lineChart>
      <c:dateAx>
        <c:axId val="37795712"/>
        <c:scaling>
          <c:orientation val="minMax"/>
        </c:scaling>
        <c:delete val="1"/>
        <c:axPos val="b"/>
        <c:numFmt formatCode="ge" sourceLinked="1"/>
        <c:majorTickMark val="none"/>
        <c:minorTickMark val="none"/>
        <c:tickLblPos val="none"/>
        <c:crossAx val="37801984"/>
        <c:crosses val="autoZero"/>
        <c:auto val="1"/>
        <c:lblOffset val="100"/>
        <c:baseTimeUnit val="years"/>
      </c:dateAx>
      <c:valAx>
        <c:axId val="3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161.21</c:v>
                </c:pt>
                <c:pt idx="1">
                  <c:v>171.61</c:v>
                </c:pt>
                <c:pt idx="2">
                  <c:v>247.86</c:v>
                </c:pt>
                <c:pt idx="3">
                  <c:v>51.26</c:v>
                </c:pt>
                <c:pt idx="4">
                  <c:v>61.05</c:v>
                </c:pt>
              </c:numCache>
            </c:numRef>
          </c:val>
        </c:ser>
        <c:dLbls>
          <c:showLegendKey val="0"/>
          <c:showVal val="0"/>
          <c:showCatName val="0"/>
          <c:showSerName val="0"/>
          <c:showPercent val="0"/>
          <c:showBubbleSize val="0"/>
        </c:dLbls>
        <c:gapWidth val="150"/>
        <c:axId val="79771136"/>
        <c:axId val="797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79771136"/>
        <c:axId val="79773056"/>
      </c:lineChart>
      <c:dateAx>
        <c:axId val="79771136"/>
        <c:scaling>
          <c:orientation val="minMax"/>
        </c:scaling>
        <c:delete val="1"/>
        <c:axPos val="b"/>
        <c:numFmt formatCode="ge" sourceLinked="1"/>
        <c:majorTickMark val="none"/>
        <c:minorTickMark val="none"/>
        <c:tickLblPos val="none"/>
        <c:crossAx val="79773056"/>
        <c:crosses val="autoZero"/>
        <c:auto val="1"/>
        <c:lblOffset val="100"/>
        <c:baseTimeUnit val="years"/>
      </c:dateAx>
      <c:valAx>
        <c:axId val="79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424.72</c:v>
                </c:pt>
                <c:pt idx="1">
                  <c:v>981.75</c:v>
                </c:pt>
                <c:pt idx="2">
                  <c:v>1237.42</c:v>
                </c:pt>
                <c:pt idx="3">
                  <c:v>800.69</c:v>
                </c:pt>
                <c:pt idx="4">
                  <c:v>356.98</c:v>
                </c:pt>
              </c:numCache>
            </c:numRef>
          </c:val>
        </c:ser>
        <c:dLbls>
          <c:showLegendKey val="0"/>
          <c:showVal val="0"/>
          <c:showCatName val="0"/>
          <c:showSerName val="0"/>
          <c:showPercent val="0"/>
          <c:showBubbleSize val="0"/>
        </c:dLbls>
        <c:gapWidth val="150"/>
        <c:axId val="37520512"/>
        <c:axId val="375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7520512"/>
        <c:axId val="37522432"/>
      </c:lineChart>
      <c:dateAx>
        <c:axId val="37520512"/>
        <c:scaling>
          <c:orientation val="minMax"/>
        </c:scaling>
        <c:delete val="1"/>
        <c:axPos val="b"/>
        <c:numFmt formatCode="ge" sourceLinked="1"/>
        <c:majorTickMark val="none"/>
        <c:minorTickMark val="none"/>
        <c:tickLblPos val="none"/>
        <c:crossAx val="37522432"/>
        <c:crosses val="autoZero"/>
        <c:auto val="1"/>
        <c:lblOffset val="100"/>
        <c:baseTimeUnit val="years"/>
      </c:dateAx>
      <c:valAx>
        <c:axId val="37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98.95</c:v>
                </c:pt>
                <c:pt idx="1">
                  <c:v>106.02</c:v>
                </c:pt>
                <c:pt idx="2">
                  <c:v>105.63</c:v>
                </c:pt>
                <c:pt idx="3">
                  <c:v>114.07</c:v>
                </c:pt>
                <c:pt idx="4">
                  <c:v>100.3</c:v>
                </c:pt>
              </c:numCache>
            </c:numRef>
          </c:val>
        </c:ser>
        <c:dLbls>
          <c:showLegendKey val="0"/>
          <c:showVal val="0"/>
          <c:showCatName val="0"/>
          <c:showSerName val="0"/>
          <c:showPercent val="0"/>
          <c:showBubbleSize val="0"/>
        </c:dLbls>
        <c:gapWidth val="150"/>
        <c:axId val="37538432"/>
        <c:axId val="376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7538432"/>
        <c:axId val="37618432"/>
      </c:lineChart>
      <c:dateAx>
        <c:axId val="37538432"/>
        <c:scaling>
          <c:orientation val="minMax"/>
        </c:scaling>
        <c:delete val="1"/>
        <c:axPos val="b"/>
        <c:numFmt formatCode="ge" sourceLinked="1"/>
        <c:majorTickMark val="none"/>
        <c:minorTickMark val="none"/>
        <c:tickLblPos val="none"/>
        <c:crossAx val="37618432"/>
        <c:crosses val="autoZero"/>
        <c:auto val="1"/>
        <c:lblOffset val="100"/>
        <c:baseTimeUnit val="years"/>
      </c:dateAx>
      <c:valAx>
        <c:axId val="376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128.30000000000001</c:v>
                </c:pt>
                <c:pt idx="1">
                  <c:v>123.18</c:v>
                </c:pt>
                <c:pt idx="2">
                  <c:v>116.11</c:v>
                </c:pt>
                <c:pt idx="3">
                  <c:v>110.22</c:v>
                </c:pt>
                <c:pt idx="4">
                  <c:v>129.53</c:v>
                </c:pt>
              </c:numCache>
            </c:numRef>
          </c:val>
        </c:ser>
        <c:dLbls>
          <c:showLegendKey val="0"/>
          <c:showVal val="0"/>
          <c:showCatName val="0"/>
          <c:showSerName val="0"/>
          <c:showPercent val="0"/>
          <c:showBubbleSize val="0"/>
        </c:dLbls>
        <c:gapWidth val="150"/>
        <c:axId val="37648256"/>
        <c:axId val="376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7648256"/>
        <c:axId val="37650432"/>
      </c:lineChart>
      <c:dateAx>
        <c:axId val="37648256"/>
        <c:scaling>
          <c:orientation val="minMax"/>
        </c:scaling>
        <c:delete val="1"/>
        <c:axPos val="b"/>
        <c:numFmt formatCode="ge" sourceLinked="1"/>
        <c:majorTickMark val="none"/>
        <c:minorTickMark val="none"/>
        <c:tickLblPos val="none"/>
        <c:crossAx val="37650432"/>
        <c:crosses val="autoZero"/>
        <c:auto val="1"/>
        <c:lblOffset val="100"/>
        <c:baseTimeUnit val="years"/>
      </c:dateAx>
      <c:valAx>
        <c:axId val="376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白山市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112829</v>
      </c>
      <c r="AM8" s="64"/>
      <c r="AN8" s="64"/>
      <c r="AO8" s="64"/>
      <c r="AP8" s="64"/>
      <c r="AQ8" s="64"/>
      <c r="AR8" s="64"/>
      <c r="AS8" s="64"/>
      <c r="AT8" s="63">
        <f>データ!S6</f>
        <v>754.93</v>
      </c>
      <c r="AU8" s="63"/>
      <c r="AV8" s="63"/>
      <c r="AW8" s="63"/>
      <c r="AX8" s="63"/>
      <c r="AY8" s="63"/>
      <c r="AZ8" s="63"/>
      <c r="BA8" s="63"/>
      <c r="BB8" s="63">
        <f>データ!T6</f>
        <v>149.46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55.1</v>
      </c>
      <c r="J10" s="63"/>
      <c r="K10" s="63"/>
      <c r="L10" s="63"/>
      <c r="M10" s="63"/>
      <c r="N10" s="63"/>
      <c r="O10" s="63"/>
      <c r="P10" s="63">
        <f>データ!O6</f>
        <v>6.9</v>
      </c>
      <c r="Q10" s="63"/>
      <c r="R10" s="63"/>
      <c r="S10" s="63"/>
      <c r="T10" s="63"/>
      <c r="U10" s="63"/>
      <c r="V10" s="63"/>
      <c r="W10" s="63">
        <f>データ!P6</f>
        <v>82.9</v>
      </c>
      <c r="X10" s="63"/>
      <c r="Y10" s="63"/>
      <c r="Z10" s="63"/>
      <c r="AA10" s="63"/>
      <c r="AB10" s="63"/>
      <c r="AC10" s="63"/>
      <c r="AD10" s="64">
        <f>データ!Q6</f>
        <v>2613</v>
      </c>
      <c r="AE10" s="64"/>
      <c r="AF10" s="64"/>
      <c r="AG10" s="64"/>
      <c r="AH10" s="64"/>
      <c r="AI10" s="64"/>
      <c r="AJ10" s="64"/>
      <c r="AK10" s="2"/>
      <c r="AL10" s="64">
        <f>データ!U6</f>
        <v>7783</v>
      </c>
      <c r="AM10" s="64"/>
      <c r="AN10" s="64"/>
      <c r="AO10" s="64"/>
      <c r="AP10" s="64"/>
      <c r="AQ10" s="64"/>
      <c r="AR10" s="64"/>
      <c r="AS10" s="64"/>
      <c r="AT10" s="63">
        <f>データ!V6</f>
        <v>3.14</v>
      </c>
      <c r="AU10" s="63"/>
      <c r="AV10" s="63"/>
      <c r="AW10" s="63"/>
      <c r="AX10" s="63"/>
      <c r="AY10" s="63"/>
      <c r="AZ10" s="63"/>
      <c r="BA10" s="63"/>
      <c r="BB10" s="63">
        <f>データ!W6</f>
        <v>2478.66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172103</v>
      </c>
      <c r="D6" s="31">
        <f t="shared" si="3"/>
        <v>46</v>
      </c>
      <c r="E6" s="31">
        <f t="shared" si="3"/>
        <v>17</v>
      </c>
      <c r="F6" s="31">
        <f t="shared" si="3"/>
        <v>5</v>
      </c>
      <c r="G6" s="31">
        <f t="shared" si="3"/>
        <v>0</v>
      </c>
      <c r="H6" s="31" t="str">
        <f t="shared" si="3"/>
        <v>石川県　白山市</v>
      </c>
      <c r="I6" s="31" t="str">
        <f t="shared" si="3"/>
        <v>法適用</v>
      </c>
      <c r="J6" s="31" t="str">
        <f t="shared" si="3"/>
        <v>下水道事業</v>
      </c>
      <c r="K6" s="31" t="str">
        <f t="shared" si="3"/>
        <v>農業集落排水</v>
      </c>
      <c r="L6" s="31" t="str">
        <f t="shared" si="3"/>
        <v>F2</v>
      </c>
      <c r="M6" s="32" t="str">
        <f t="shared" si="3"/>
        <v>-</v>
      </c>
      <c r="N6" s="32">
        <f t="shared" si="3"/>
        <v>55.1</v>
      </c>
      <c r="O6" s="32">
        <f t="shared" si="3"/>
        <v>6.9</v>
      </c>
      <c r="P6" s="32">
        <f t="shared" si="3"/>
        <v>82.9</v>
      </c>
      <c r="Q6" s="32">
        <f t="shared" si="3"/>
        <v>2613</v>
      </c>
      <c r="R6" s="32">
        <f t="shared" si="3"/>
        <v>112829</v>
      </c>
      <c r="S6" s="32">
        <f t="shared" si="3"/>
        <v>754.93</v>
      </c>
      <c r="T6" s="32">
        <f t="shared" si="3"/>
        <v>149.46</v>
      </c>
      <c r="U6" s="32">
        <f t="shared" si="3"/>
        <v>7783</v>
      </c>
      <c r="V6" s="32">
        <f t="shared" si="3"/>
        <v>3.14</v>
      </c>
      <c r="W6" s="32">
        <f t="shared" si="3"/>
        <v>2478.66</v>
      </c>
      <c r="X6" s="33">
        <f>IF(X7="",NA(),X7)</f>
        <v>98.06</v>
      </c>
      <c r="Y6" s="33">
        <f t="shared" ref="Y6:AG6" si="4">IF(Y7="",NA(),Y7)</f>
        <v>97.84</v>
      </c>
      <c r="Z6" s="33">
        <f t="shared" si="4"/>
        <v>98.03</v>
      </c>
      <c r="AA6" s="33">
        <f t="shared" si="4"/>
        <v>102.1</v>
      </c>
      <c r="AB6" s="33">
        <f t="shared" si="4"/>
        <v>89.94</v>
      </c>
      <c r="AC6" s="33">
        <f t="shared" si="4"/>
        <v>94.12</v>
      </c>
      <c r="AD6" s="33">
        <f t="shared" si="4"/>
        <v>92.74</v>
      </c>
      <c r="AE6" s="33">
        <f t="shared" si="4"/>
        <v>93.62</v>
      </c>
      <c r="AF6" s="33">
        <f t="shared" si="4"/>
        <v>97.53</v>
      </c>
      <c r="AG6" s="33">
        <f t="shared" si="4"/>
        <v>99.64</v>
      </c>
      <c r="AH6" s="32" t="str">
        <f>IF(AH7="","",IF(AH7="-","【-】","【"&amp;SUBSTITUTE(TEXT(AH7,"#,##0.00"),"-","△")&amp;"】"))</f>
        <v>【99.88】</v>
      </c>
      <c r="AI6" s="33">
        <f>IF(AI7="",NA(),AI7)</f>
        <v>11.02</v>
      </c>
      <c r="AJ6" s="33">
        <f t="shared" ref="AJ6:AR6" si="5">IF(AJ7="",NA(),AJ7)</f>
        <v>16.100000000000001</v>
      </c>
      <c r="AK6" s="33">
        <f t="shared" si="5"/>
        <v>22.63</v>
      </c>
      <c r="AL6" s="33">
        <f t="shared" si="5"/>
        <v>36.049999999999997</v>
      </c>
      <c r="AM6" s="33">
        <f t="shared" si="5"/>
        <v>70.94</v>
      </c>
      <c r="AN6" s="33">
        <f t="shared" si="5"/>
        <v>262.73</v>
      </c>
      <c r="AO6" s="33">
        <f t="shared" si="5"/>
        <v>243.13</v>
      </c>
      <c r="AP6" s="33">
        <f t="shared" si="5"/>
        <v>280.08</v>
      </c>
      <c r="AQ6" s="33">
        <f t="shared" si="5"/>
        <v>223.09</v>
      </c>
      <c r="AR6" s="33">
        <f t="shared" si="5"/>
        <v>214.61</v>
      </c>
      <c r="AS6" s="32" t="str">
        <f>IF(AS7="","",IF(AS7="-","【-】","【"&amp;SUBSTITUTE(TEXT(AS7,"#,##0.00"),"-","△")&amp;"】"))</f>
        <v>【203.67】</v>
      </c>
      <c r="AT6" s="33">
        <f>IF(AT7="",NA(),AT7)</f>
        <v>161.21</v>
      </c>
      <c r="AU6" s="33">
        <f t="shared" ref="AU6:BC6" si="6">IF(AU7="",NA(),AU7)</f>
        <v>171.61</v>
      </c>
      <c r="AV6" s="33">
        <f t="shared" si="6"/>
        <v>247.86</v>
      </c>
      <c r="AW6" s="33">
        <f t="shared" si="6"/>
        <v>51.26</v>
      </c>
      <c r="AX6" s="33">
        <f t="shared" si="6"/>
        <v>61.05</v>
      </c>
      <c r="AY6" s="33">
        <f t="shared" si="6"/>
        <v>194.53</v>
      </c>
      <c r="AZ6" s="33">
        <f t="shared" si="6"/>
        <v>162.52000000000001</v>
      </c>
      <c r="BA6" s="33">
        <f t="shared" si="6"/>
        <v>124.2</v>
      </c>
      <c r="BB6" s="33">
        <f t="shared" si="6"/>
        <v>33.03</v>
      </c>
      <c r="BC6" s="33">
        <f t="shared" si="6"/>
        <v>29.45</v>
      </c>
      <c r="BD6" s="32" t="str">
        <f>IF(BD7="","",IF(BD7="-","【-】","【"&amp;SUBSTITUTE(TEXT(BD7,"#,##0.00"),"-","△")&amp;"】"))</f>
        <v>【34.01】</v>
      </c>
      <c r="BE6" s="33">
        <f>IF(BE7="",NA(),BE7)</f>
        <v>424.72</v>
      </c>
      <c r="BF6" s="33">
        <f t="shared" ref="BF6:BN6" si="7">IF(BF7="",NA(),BF7)</f>
        <v>981.75</v>
      </c>
      <c r="BG6" s="33">
        <f t="shared" si="7"/>
        <v>1237.42</v>
      </c>
      <c r="BH6" s="33">
        <f t="shared" si="7"/>
        <v>800.69</v>
      </c>
      <c r="BI6" s="33">
        <f t="shared" si="7"/>
        <v>356.98</v>
      </c>
      <c r="BJ6" s="33">
        <f t="shared" si="7"/>
        <v>1239.2</v>
      </c>
      <c r="BK6" s="33">
        <f t="shared" si="7"/>
        <v>1197.82</v>
      </c>
      <c r="BL6" s="33">
        <f t="shared" si="7"/>
        <v>1126.77</v>
      </c>
      <c r="BM6" s="33">
        <f t="shared" si="7"/>
        <v>1044.8</v>
      </c>
      <c r="BN6" s="33">
        <f t="shared" si="7"/>
        <v>1081.8</v>
      </c>
      <c r="BO6" s="32" t="str">
        <f>IF(BO7="","",IF(BO7="-","【-】","【"&amp;SUBSTITUTE(TEXT(BO7,"#,##0.00"),"-","△")&amp;"】"))</f>
        <v>【1,015.77】</v>
      </c>
      <c r="BP6" s="33">
        <f>IF(BP7="",NA(),BP7)</f>
        <v>98.95</v>
      </c>
      <c r="BQ6" s="33">
        <f t="shared" ref="BQ6:BY6" si="8">IF(BQ7="",NA(),BQ7)</f>
        <v>106.02</v>
      </c>
      <c r="BR6" s="33">
        <f t="shared" si="8"/>
        <v>105.63</v>
      </c>
      <c r="BS6" s="33">
        <f t="shared" si="8"/>
        <v>114.07</v>
      </c>
      <c r="BT6" s="33">
        <f t="shared" si="8"/>
        <v>100.3</v>
      </c>
      <c r="BU6" s="33">
        <f t="shared" si="8"/>
        <v>51.56</v>
      </c>
      <c r="BV6" s="33">
        <f t="shared" si="8"/>
        <v>51.03</v>
      </c>
      <c r="BW6" s="33">
        <f t="shared" si="8"/>
        <v>50.9</v>
      </c>
      <c r="BX6" s="33">
        <f t="shared" si="8"/>
        <v>50.82</v>
      </c>
      <c r="BY6" s="33">
        <f t="shared" si="8"/>
        <v>52.19</v>
      </c>
      <c r="BZ6" s="32" t="str">
        <f>IF(BZ7="","",IF(BZ7="-","【-】","【"&amp;SUBSTITUTE(TEXT(BZ7,"#,##0.00"),"-","△")&amp;"】"))</f>
        <v>【52.78】</v>
      </c>
      <c r="CA6" s="33">
        <f>IF(CA7="",NA(),CA7)</f>
        <v>128.30000000000001</v>
      </c>
      <c r="CB6" s="33">
        <f t="shared" ref="CB6:CJ6" si="9">IF(CB7="",NA(),CB7)</f>
        <v>123.18</v>
      </c>
      <c r="CC6" s="33">
        <f t="shared" si="9"/>
        <v>116.11</v>
      </c>
      <c r="CD6" s="33">
        <f t="shared" si="9"/>
        <v>110.22</v>
      </c>
      <c r="CE6" s="33">
        <f t="shared" si="9"/>
        <v>129.53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58.76</v>
      </c>
      <c r="CM6" s="33">
        <f t="shared" ref="CM6:CU6" si="10">IF(CM7="",NA(),CM7)</f>
        <v>57.88</v>
      </c>
      <c r="CN6" s="33">
        <f t="shared" si="10"/>
        <v>47.94</v>
      </c>
      <c r="CO6" s="33">
        <f t="shared" si="10"/>
        <v>47.3</v>
      </c>
      <c r="CP6" s="33">
        <f t="shared" si="10"/>
        <v>49.66</v>
      </c>
      <c r="CQ6" s="33">
        <f t="shared" si="10"/>
        <v>55.2</v>
      </c>
      <c r="CR6" s="33">
        <f t="shared" si="10"/>
        <v>54.74</v>
      </c>
      <c r="CS6" s="33">
        <f t="shared" si="10"/>
        <v>53.78</v>
      </c>
      <c r="CT6" s="33">
        <f t="shared" si="10"/>
        <v>53.24</v>
      </c>
      <c r="CU6" s="33">
        <f t="shared" si="10"/>
        <v>52.31</v>
      </c>
      <c r="CV6" s="32" t="str">
        <f>IF(CV7="","",IF(CV7="-","【-】","【"&amp;SUBSTITUTE(TEXT(CV7,"#,##0.00"),"-","△")&amp;"】"))</f>
        <v>【52.74】</v>
      </c>
      <c r="CW6" s="33">
        <f>IF(CW7="",NA(),CW7)</f>
        <v>98.83</v>
      </c>
      <c r="CX6" s="33">
        <f t="shared" ref="CX6:DF6" si="11">IF(CX7="",NA(),CX7)</f>
        <v>99.05</v>
      </c>
      <c r="CY6" s="33">
        <f t="shared" si="11"/>
        <v>99.28</v>
      </c>
      <c r="CZ6" s="33">
        <f t="shared" si="11"/>
        <v>99.39</v>
      </c>
      <c r="DA6" s="33">
        <f t="shared" si="11"/>
        <v>99.33</v>
      </c>
      <c r="DB6" s="33">
        <f t="shared" si="11"/>
        <v>83.73</v>
      </c>
      <c r="DC6" s="33">
        <f t="shared" si="11"/>
        <v>83.88</v>
      </c>
      <c r="DD6" s="33">
        <f t="shared" si="11"/>
        <v>84.06</v>
      </c>
      <c r="DE6" s="33">
        <f t="shared" si="11"/>
        <v>84.07</v>
      </c>
      <c r="DF6" s="33">
        <f t="shared" si="11"/>
        <v>84.32</v>
      </c>
      <c r="DG6" s="32" t="str">
        <f>IF(DG7="","",IF(DG7="-","【-】","【"&amp;SUBSTITUTE(TEXT(DG7,"#,##0.00"),"-","△")&amp;"】"))</f>
        <v>【84.50】</v>
      </c>
      <c r="DH6" s="33">
        <f>IF(DH7="",NA(),DH7)</f>
        <v>4.99</v>
      </c>
      <c r="DI6" s="33">
        <f t="shared" ref="DI6:DQ6" si="12">IF(DI7="",NA(),DI7)</f>
        <v>6.93</v>
      </c>
      <c r="DJ6" s="33">
        <f t="shared" si="12"/>
        <v>8.68</v>
      </c>
      <c r="DK6" s="33">
        <f t="shared" si="12"/>
        <v>19.64</v>
      </c>
      <c r="DL6" s="33">
        <f t="shared" si="12"/>
        <v>22.9</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3">
        <f t="shared" si="14"/>
        <v>0.03</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172103</v>
      </c>
      <c r="D7" s="35">
        <v>46</v>
      </c>
      <c r="E7" s="35">
        <v>17</v>
      </c>
      <c r="F7" s="35">
        <v>5</v>
      </c>
      <c r="G7" s="35">
        <v>0</v>
      </c>
      <c r="H7" s="35" t="s">
        <v>96</v>
      </c>
      <c r="I7" s="35" t="s">
        <v>97</v>
      </c>
      <c r="J7" s="35" t="s">
        <v>98</v>
      </c>
      <c r="K7" s="35" t="s">
        <v>99</v>
      </c>
      <c r="L7" s="35" t="s">
        <v>100</v>
      </c>
      <c r="M7" s="36" t="s">
        <v>101</v>
      </c>
      <c r="N7" s="36">
        <v>55.1</v>
      </c>
      <c r="O7" s="36">
        <v>6.9</v>
      </c>
      <c r="P7" s="36">
        <v>82.9</v>
      </c>
      <c r="Q7" s="36">
        <v>2613</v>
      </c>
      <c r="R7" s="36">
        <v>112829</v>
      </c>
      <c r="S7" s="36">
        <v>754.93</v>
      </c>
      <c r="T7" s="36">
        <v>149.46</v>
      </c>
      <c r="U7" s="36">
        <v>7783</v>
      </c>
      <c r="V7" s="36">
        <v>3.14</v>
      </c>
      <c r="W7" s="36">
        <v>2478.66</v>
      </c>
      <c r="X7" s="36">
        <v>98.06</v>
      </c>
      <c r="Y7" s="36">
        <v>97.84</v>
      </c>
      <c r="Z7" s="36">
        <v>98.03</v>
      </c>
      <c r="AA7" s="36">
        <v>102.1</v>
      </c>
      <c r="AB7" s="36">
        <v>89.94</v>
      </c>
      <c r="AC7" s="36">
        <v>94.12</v>
      </c>
      <c r="AD7" s="36">
        <v>92.74</v>
      </c>
      <c r="AE7" s="36">
        <v>93.62</v>
      </c>
      <c r="AF7" s="36">
        <v>97.53</v>
      </c>
      <c r="AG7" s="36">
        <v>99.64</v>
      </c>
      <c r="AH7" s="36">
        <v>99.88</v>
      </c>
      <c r="AI7" s="36">
        <v>11.02</v>
      </c>
      <c r="AJ7" s="36">
        <v>16.100000000000001</v>
      </c>
      <c r="AK7" s="36">
        <v>22.63</v>
      </c>
      <c r="AL7" s="36">
        <v>36.049999999999997</v>
      </c>
      <c r="AM7" s="36">
        <v>70.94</v>
      </c>
      <c r="AN7" s="36">
        <v>262.73</v>
      </c>
      <c r="AO7" s="36">
        <v>243.13</v>
      </c>
      <c r="AP7" s="36">
        <v>280.08</v>
      </c>
      <c r="AQ7" s="36">
        <v>223.09</v>
      </c>
      <c r="AR7" s="36">
        <v>214.61</v>
      </c>
      <c r="AS7" s="36">
        <v>203.67</v>
      </c>
      <c r="AT7" s="36">
        <v>161.21</v>
      </c>
      <c r="AU7" s="36">
        <v>171.61</v>
      </c>
      <c r="AV7" s="36">
        <v>247.86</v>
      </c>
      <c r="AW7" s="36">
        <v>51.26</v>
      </c>
      <c r="AX7" s="36">
        <v>61.05</v>
      </c>
      <c r="AY7" s="36">
        <v>194.53</v>
      </c>
      <c r="AZ7" s="36">
        <v>162.52000000000001</v>
      </c>
      <c r="BA7" s="36">
        <v>124.2</v>
      </c>
      <c r="BB7" s="36">
        <v>33.03</v>
      </c>
      <c r="BC7" s="36">
        <v>29.45</v>
      </c>
      <c r="BD7" s="36">
        <v>34.01</v>
      </c>
      <c r="BE7" s="36">
        <v>424.72</v>
      </c>
      <c r="BF7" s="36">
        <v>981.75</v>
      </c>
      <c r="BG7" s="36">
        <v>1237.42</v>
      </c>
      <c r="BH7" s="36">
        <v>800.69</v>
      </c>
      <c r="BI7" s="36">
        <v>356.98</v>
      </c>
      <c r="BJ7" s="36">
        <v>1239.2</v>
      </c>
      <c r="BK7" s="36">
        <v>1197.82</v>
      </c>
      <c r="BL7" s="36">
        <v>1126.77</v>
      </c>
      <c r="BM7" s="36">
        <v>1044.8</v>
      </c>
      <c r="BN7" s="36">
        <v>1081.8</v>
      </c>
      <c r="BO7" s="36">
        <v>1015.77</v>
      </c>
      <c r="BP7" s="36">
        <v>98.95</v>
      </c>
      <c r="BQ7" s="36">
        <v>106.02</v>
      </c>
      <c r="BR7" s="36">
        <v>105.63</v>
      </c>
      <c r="BS7" s="36">
        <v>114.07</v>
      </c>
      <c r="BT7" s="36">
        <v>100.3</v>
      </c>
      <c r="BU7" s="36">
        <v>51.56</v>
      </c>
      <c r="BV7" s="36">
        <v>51.03</v>
      </c>
      <c r="BW7" s="36">
        <v>50.9</v>
      </c>
      <c r="BX7" s="36">
        <v>50.82</v>
      </c>
      <c r="BY7" s="36">
        <v>52.19</v>
      </c>
      <c r="BZ7" s="36">
        <v>52.78</v>
      </c>
      <c r="CA7" s="36">
        <v>128.30000000000001</v>
      </c>
      <c r="CB7" s="36">
        <v>123.18</v>
      </c>
      <c r="CC7" s="36">
        <v>116.11</v>
      </c>
      <c r="CD7" s="36">
        <v>110.22</v>
      </c>
      <c r="CE7" s="36">
        <v>129.53</v>
      </c>
      <c r="CF7" s="36">
        <v>283.26</v>
      </c>
      <c r="CG7" s="36">
        <v>289.60000000000002</v>
      </c>
      <c r="CH7" s="36">
        <v>293.27</v>
      </c>
      <c r="CI7" s="36">
        <v>300.52</v>
      </c>
      <c r="CJ7" s="36">
        <v>296.14</v>
      </c>
      <c r="CK7" s="36">
        <v>289.81</v>
      </c>
      <c r="CL7" s="36">
        <v>58.76</v>
      </c>
      <c r="CM7" s="36">
        <v>57.88</v>
      </c>
      <c r="CN7" s="36">
        <v>47.94</v>
      </c>
      <c r="CO7" s="36">
        <v>47.3</v>
      </c>
      <c r="CP7" s="36">
        <v>49.66</v>
      </c>
      <c r="CQ7" s="36">
        <v>55.2</v>
      </c>
      <c r="CR7" s="36">
        <v>54.74</v>
      </c>
      <c r="CS7" s="36">
        <v>53.78</v>
      </c>
      <c r="CT7" s="36">
        <v>53.24</v>
      </c>
      <c r="CU7" s="36">
        <v>52.31</v>
      </c>
      <c r="CV7" s="36">
        <v>52.74</v>
      </c>
      <c r="CW7" s="36">
        <v>98.83</v>
      </c>
      <c r="CX7" s="36">
        <v>99.05</v>
      </c>
      <c r="CY7" s="36">
        <v>99.28</v>
      </c>
      <c r="CZ7" s="36">
        <v>99.39</v>
      </c>
      <c r="DA7" s="36">
        <v>99.33</v>
      </c>
      <c r="DB7" s="36">
        <v>83.73</v>
      </c>
      <c r="DC7" s="36">
        <v>83.88</v>
      </c>
      <c r="DD7" s="36">
        <v>84.06</v>
      </c>
      <c r="DE7" s="36">
        <v>84.07</v>
      </c>
      <c r="DF7" s="36">
        <v>84.32</v>
      </c>
      <c r="DG7" s="36">
        <v>84.5</v>
      </c>
      <c r="DH7" s="36">
        <v>4.99</v>
      </c>
      <c r="DI7" s="36">
        <v>6.93</v>
      </c>
      <c r="DJ7" s="36">
        <v>8.68</v>
      </c>
      <c r="DK7" s="36">
        <v>19.64</v>
      </c>
      <c r="DL7" s="36">
        <v>22.9</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0.03</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2017-02-08T02:40:57Z</dcterms:created>
  <dcterms:modified xsi:type="dcterms:W3CDTF">2017-02-13T04:38:43Z</dcterms:modified>
  <cp:category/>
</cp:coreProperties>
</file>