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C:\Users\takai\Desktop\下水\71公共\"/>
    </mc:Choice>
  </mc:AlternateContent>
  <xr:revisionPtr revIDLastSave="0" documentId="13_ncr:1_{D2F074D4-609E-4F56-9260-D925D8D1BBC4}" xr6:coauthVersionLast="47" xr6:coauthVersionMax="47" xr10:uidLastSave="{00000000-0000-0000-0000-000000000000}"/>
  <workbookProtection workbookAlgorithmName="SHA-512" workbookHashValue="+aDJv4k1NAMXJ2HA5ZnGnq79FdBokiOlTtBLJafBqDKQeVU+9FGhlwQbaROX/2MLDlR5kZ3iPqN7GE+8p9J6Dg==" workbookSaltValue="nYaBS1sOlSLvEPERs3DqUg==" workbookSpinCount="100000" lockStructure="1"/>
  <bookViews>
    <workbookView xWindow="-120" yWindow="-120" windowWidth="29040" windowHeight="1584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AL10" i="4" s="1"/>
  <c r="U6" i="5"/>
  <c r="T6" i="5"/>
  <c r="S6" i="5"/>
  <c r="AL8" i="4" s="1"/>
  <c r="R6" i="5"/>
  <c r="AD10" i="4" s="1"/>
  <c r="Q6" i="5"/>
  <c r="P6" i="5"/>
  <c r="O6" i="5"/>
  <c r="I10" i="4" s="1"/>
  <c r="N6" i="5"/>
  <c r="B10" i="4" s="1"/>
  <c r="M6" i="5"/>
  <c r="AD8" i="4" s="1"/>
  <c r="L6" i="5"/>
  <c r="K6" i="5"/>
  <c r="P8" i="4" s="1"/>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H85" i="4"/>
  <c r="G85" i="4"/>
  <c r="BB10" i="4"/>
  <c r="AT10" i="4"/>
  <c r="W10" i="4"/>
  <c r="P10" i="4"/>
  <c r="BB8" i="4"/>
  <c r="AT8" i="4"/>
  <c r="W8" i="4"/>
  <c r="B6" i="4"/>
</calcChain>
</file>

<file path=xl/sharedStrings.xml><?xml version="1.0" encoding="utf-8"?>
<sst xmlns="http://schemas.openxmlformats.org/spreadsheetml/2006/main" count="231" uniqueCount="116">
  <si>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</si>
  <si>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</si>
  <si>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</si>
  <si>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</si>
  <si>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</si>
  <si>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</si>
  <si>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</si>
  <si>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</si>
  <si>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</si>
  <si>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</si>
  <si>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</si>
  <si>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</si>
  <si>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</si>
  <si>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</si>
  <si>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</si>
  <si>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</si>
  <si>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</si>
  <si>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</si>
  <si>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</si>
  <si>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</si>
  <si>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</si>
  <si>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</si>
  <si>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</si>
  <si>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</si>
  <si>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</si>
  <si>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</si>
  <si>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</si>
  <si>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</si>
  <si>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</si>
  <si>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</si>
  <si>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</si>
  <si>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</si>
  <si>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</si>
  <si>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</si>
  <si>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</si>
  <si>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</si>
  <si>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</si>
  <si>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</si>
  <si>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</si>
  <si>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</si>
  <si>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</si>
  <si>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</si>
  <si>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</si>
  <si>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</si>
  <si>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</si>
  <si>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</si>
  <si>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</si>
  <si>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</si>
  <si>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</si>
  <si>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</si>
  <si>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</si>
  <si>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</si>
  <si>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</si>
  <si>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</si>
  <si>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</si>
  <si>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</si>
  <si>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</si>
  <si>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</si>
  <si>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</si>
  <si>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</si>
  <si>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</si>
  <si>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</si>
  <si>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</si>
  <si>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</si>
  <si>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</si>
  <si>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</si>
  <si>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</si>
  <si>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</si>
  <si>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</si>
  <si>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</si>
  <si>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</si>
  <si>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</si>
  <si>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</si>
  <si>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</si>
  <si>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</si>
  <si>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</si>
  <si>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</si>
  <si>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</si>
  <si>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</si>
  <si>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</si>
  <si>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</si>
  <si>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</si>
  <si>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</si>
  <si>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</si>
  <si>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</si>
  <si>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</si>
  <si>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</si>
  <si>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</si>
  <si>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</si>
  <si>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</si>
  <si>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</si>
  <si>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</si>
  <si>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</si>
  <si>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</si>
  <si>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</si>
  <si>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</si>
  <si>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石川県　加賀市</t>
  </si>
  <si>
    <t>法適用</t>
  </si>
  <si>
    <t>下水道事業</t>
  </si>
  <si>
    <t>公共下水道</t>
  </si>
  <si>
    <t>Bd1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</si>
  <si>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</si>
  <si>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</si>
  <si>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</si>
  <si>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</si>
  <si>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</si>
  <si>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</si>
  <si>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</si>
  <si>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</si>
  <si>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</si>
  <si>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</si>
  <si>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</si>
  <si>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</si>
  <si>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類似団体平均値と比べ、経費回収率、流動比率、企業債残高事業規模課率、水洗化率、累積欠損金比率が劣った数値となっている。
　使用料収入で経費を賄うことができず、赤字が累積している状況であることから、現金の不足を他会計からの長期借入に依存せざるをえない状況である。
　加えて人口減少による減収により厳しい経営状況が続いている。
　また、水洗化比率が低いことから経営安定に向けて、使用料収入を増やすためにも下水道整備済区域の未加入者に対しての周知啓発を強化し、加入促進を継続するとともに、料金改定について検討を進めていく。</t>
    <phoneticPr fontId="4"/>
  </si>
  <si>
    <t xml:space="preserve">  老朽化した施設や管路の更新・長寿命化対策が必要となってきている。
　老朽化更新需要が増大していることから、令和２年度に策定したストックマネジメント計画に基づき、投資を平準化し収支バランスを見ながら計画的に実施していく。</t>
    <phoneticPr fontId="4"/>
  </si>
  <si>
    <t xml:space="preserve">  管路及び処理施設の老朽化対策の必要性が高くなってきており、経営改善策として料金改定、投資計画の見直し、管路等の更新の平準化を行う必要がある。
　また、2つの浄化センターを統廃合し、処理区域を統合する計画に基づき、財務状況を適切に把握しながら最適な投資規模、料金水準について取り組む必要があると考えている。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</si>
</sst>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4DE-48F0-8C0A-9E586043D6B0}"/>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c:v>
                </c:pt>
                <c:pt idx="1">
                  <c:v>0.09</c:v>
                </c:pt>
                <c:pt idx="2">
                  <c:v>0.09</c:v>
                </c:pt>
                <c:pt idx="3">
                  <c:v>0.17</c:v>
                </c:pt>
                <c:pt idx="4">
                  <c:v>0.13</c:v>
                </c:pt>
              </c:numCache>
            </c:numRef>
          </c:val>
          <c:smooth val="0"/>
          <c:extLst>
            <c:ext xmlns:c16="http://schemas.microsoft.com/office/drawing/2014/chart" uri="{C3380CC4-5D6E-409C-BE32-E72D297353CC}">
              <c16:uniqueId val="{00000001-74DE-48F0-8C0A-9E586043D6B0}"/>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84.2</c:v>
                </c:pt>
                <c:pt idx="1">
                  <c:v>94.17</c:v>
                </c:pt>
                <c:pt idx="2">
                  <c:v>88.65</c:v>
                </c:pt>
                <c:pt idx="3">
                  <c:v>86.08</c:v>
                </c:pt>
                <c:pt idx="4">
                  <c:v>78.66</c:v>
                </c:pt>
              </c:numCache>
            </c:numRef>
          </c:val>
          <c:extLst>
            <c:ext xmlns:c16="http://schemas.microsoft.com/office/drawing/2014/chart" uri="{C3380CC4-5D6E-409C-BE32-E72D297353CC}">
              <c16:uniqueId val="{00000000-084D-499F-96A1-68FEBF8314CF}"/>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65.040000000000006</c:v>
                </c:pt>
                <c:pt idx="1">
                  <c:v>68.31</c:v>
                </c:pt>
                <c:pt idx="2">
                  <c:v>65.28</c:v>
                </c:pt>
                <c:pt idx="3">
                  <c:v>64.92</c:v>
                </c:pt>
                <c:pt idx="4">
                  <c:v>64.14</c:v>
                </c:pt>
              </c:numCache>
            </c:numRef>
          </c:val>
          <c:smooth val="0"/>
          <c:extLst>
            <c:ext xmlns:c16="http://schemas.microsoft.com/office/drawing/2014/chart" uri="{C3380CC4-5D6E-409C-BE32-E72D297353CC}">
              <c16:uniqueId val="{00000001-084D-499F-96A1-68FEBF8314CF}"/>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80.010000000000005</c:v>
                </c:pt>
                <c:pt idx="1">
                  <c:v>80.38</c:v>
                </c:pt>
                <c:pt idx="2">
                  <c:v>80.209999999999994</c:v>
                </c:pt>
                <c:pt idx="3">
                  <c:v>80.64</c:v>
                </c:pt>
                <c:pt idx="4">
                  <c:v>81.37</c:v>
                </c:pt>
              </c:numCache>
            </c:numRef>
          </c:val>
          <c:extLst>
            <c:ext xmlns:c16="http://schemas.microsoft.com/office/drawing/2014/chart" uri="{C3380CC4-5D6E-409C-BE32-E72D297353CC}">
              <c16:uniqueId val="{00000000-28FC-4CB9-8756-4AFDFC1F152F}"/>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92.55</c:v>
                </c:pt>
                <c:pt idx="1">
                  <c:v>92.62</c:v>
                </c:pt>
                <c:pt idx="2">
                  <c:v>92.72</c:v>
                </c:pt>
                <c:pt idx="3">
                  <c:v>92.88</c:v>
                </c:pt>
                <c:pt idx="4">
                  <c:v>92.9</c:v>
                </c:pt>
              </c:numCache>
            </c:numRef>
          </c:val>
          <c:smooth val="0"/>
          <c:extLst>
            <c:ext xmlns:c16="http://schemas.microsoft.com/office/drawing/2014/chart" uri="{C3380CC4-5D6E-409C-BE32-E72D297353CC}">
              <c16:uniqueId val="{00000001-28FC-4CB9-8756-4AFDFC1F152F}"/>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98.56</c:v>
                </c:pt>
                <c:pt idx="1">
                  <c:v>100.09</c:v>
                </c:pt>
                <c:pt idx="2">
                  <c:v>99.47</c:v>
                </c:pt>
                <c:pt idx="3">
                  <c:v>98.92</c:v>
                </c:pt>
                <c:pt idx="4">
                  <c:v>98.73</c:v>
                </c:pt>
              </c:numCache>
            </c:numRef>
          </c:val>
          <c:extLst>
            <c:ext xmlns:c16="http://schemas.microsoft.com/office/drawing/2014/chart" uri="{C3380CC4-5D6E-409C-BE32-E72D297353CC}">
              <c16:uniqueId val="{00000000-BB27-4B8E-B139-5F94D385886B}"/>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106.9</c:v>
                </c:pt>
                <c:pt idx="1">
                  <c:v>106.99</c:v>
                </c:pt>
                <c:pt idx="2">
                  <c:v>107.85</c:v>
                </c:pt>
                <c:pt idx="3">
                  <c:v>108.04</c:v>
                </c:pt>
                <c:pt idx="4">
                  <c:v>107.49</c:v>
                </c:pt>
              </c:numCache>
            </c:numRef>
          </c:val>
          <c:smooth val="0"/>
          <c:extLst>
            <c:ext xmlns:c16="http://schemas.microsoft.com/office/drawing/2014/chart" uri="{C3380CC4-5D6E-409C-BE32-E72D297353CC}">
              <c16:uniqueId val="{00000001-BB27-4B8E-B139-5F94D385886B}"/>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6.97</c:v>
                </c:pt>
                <c:pt idx="1">
                  <c:v>10.25</c:v>
                </c:pt>
                <c:pt idx="2">
                  <c:v>13.37</c:v>
                </c:pt>
                <c:pt idx="3">
                  <c:v>16.38</c:v>
                </c:pt>
                <c:pt idx="4">
                  <c:v>19.27</c:v>
                </c:pt>
              </c:numCache>
            </c:numRef>
          </c:val>
          <c:extLst>
            <c:ext xmlns:c16="http://schemas.microsoft.com/office/drawing/2014/chart" uri="{C3380CC4-5D6E-409C-BE32-E72D297353CC}">
              <c16:uniqueId val="{00000000-C72A-48E5-81DE-5CA9AA4E875C}"/>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26.13</c:v>
                </c:pt>
                <c:pt idx="1">
                  <c:v>26.36</c:v>
                </c:pt>
                <c:pt idx="2">
                  <c:v>23.79</c:v>
                </c:pt>
                <c:pt idx="3">
                  <c:v>25.66</c:v>
                </c:pt>
                <c:pt idx="4">
                  <c:v>27.46</c:v>
                </c:pt>
              </c:numCache>
            </c:numRef>
          </c:val>
          <c:smooth val="0"/>
          <c:extLst>
            <c:ext xmlns:c16="http://schemas.microsoft.com/office/drawing/2014/chart" uri="{C3380CC4-5D6E-409C-BE32-E72D297353CC}">
              <c16:uniqueId val="{00000001-C72A-48E5-81DE-5CA9AA4E875C}"/>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CA4-4DE7-A15D-559DB0436ACA}"/>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1.03</c:v>
                </c:pt>
                <c:pt idx="1">
                  <c:v>1.43</c:v>
                </c:pt>
                <c:pt idx="2">
                  <c:v>1.22</c:v>
                </c:pt>
                <c:pt idx="3">
                  <c:v>1.61</c:v>
                </c:pt>
                <c:pt idx="4">
                  <c:v>2.08</c:v>
                </c:pt>
              </c:numCache>
            </c:numRef>
          </c:val>
          <c:smooth val="0"/>
          <c:extLst>
            <c:ext xmlns:c16="http://schemas.microsoft.com/office/drawing/2014/chart" uri="{C3380CC4-5D6E-409C-BE32-E72D297353CC}">
              <c16:uniqueId val="{00000001-ECA4-4DE7-A15D-559DB0436ACA}"/>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6.65</c:v>
                </c:pt>
                <c:pt idx="1">
                  <c:v>7.39</c:v>
                </c:pt>
                <c:pt idx="2">
                  <c:v>10.42</c:v>
                </c:pt>
                <c:pt idx="3">
                  <c:v>14.25</c:v>
                </c:pt>
                <c:pt idx="4">
                  <c:v>17.34</c:v>
                </c:pt>
              </c:numCache>
            </c:numRef>
          </c:val>
          <c:extLst>
            <c:ext xmlns:c16="http://schemas.microsoft.com/office/drawing/2014/chart" uri="{C3380CC4-5D6E-409C-BE32-E72D297353CC}">
              <c16:uniqueId val="{00000000-6A13-4B30-A6AE-2F6DA3CE2152}"/>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9.06</c:v>
                </c:pt>
                <c:pt idx="1">
                  <c:v>7.42</c:v>
                </c:pt>
                <c:pt idx="2">
                  <c:v>4.72</c:v>
                </c:pt>
                <c:pt idx="3">
                  <c:v>4.49</c:v>
                </c:pt>
                <c:pt idx="4">
                  <c:v>5.41</c:v>
                </c:pt>
              </c:numCache>
            </c:numRef>
          </c:val>
          <c:smooth val="0"/>
          <c:extLst>
            <c:ext xmlns:c16="http://schemas.microsoft.com/office/drawing/2014/chart" uri="{C3380CC4-5D6E-409C-BE32-E72D297353CC}">
              <c16:uniqueId val="{00000001-6A13-4B30-A6AE-2F6DA3CE2152}"/>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26.31</c:v>
                </c:pt>
                <c:pt idx="1">
                  <c:v>10.31</c:v>
                </c:pt>
                <c:pt idx="2">
                  <c:v>15.49</c:v>
                </c:pt>
                <c:pt idx="3">
                  <c:v>9.9499999999999993</c:v>
                </c:pt>
                <c:pt idx="4">
                  <c:v>19.059999999999999</c:v>
                </c:pt>
              </c:numCache>
            </c:numRef>
          </c:val>
          <c:extLst>
            <c:ext xmlns:c16="http://schemas.microsoft.com/office/drawing/2014/chart" uri="{C3380CC4-5D6E-409C-BE32-E72D297353CC}">
              <c16:uniqueId val="{00000000-B1E7-418A-B261-EADF92DDE5EA}"/>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76.31</c:v>
                </c:pt>
                <c:pt idx="1">
                  <c:v>68.180000000000007</c:v>
                </c:pt>
                <c:pt idx="2">
                  <c:v>67.930000000000007</c:v>
                </c:pt>
                <c:pt idx="3">
                  <c:v>68.53</c:v>
                </c:pt>
                <c:pt idx="4">
                  <c:v>69.180000000000007</c:v>
                </c:pt>
              </c:numCache>
            </c:numRef>
          </c:val>
          <c:smooth val="0"/>
          <c:extLst>
            <c:ext xmlns:c16="http://schemas.microsoft.com/office/drawing/2014/chart" uri="{C3380CC4-5D6E-409C-BE32-E72D297353CC}">
              <c16:uniqueId val="{00000001-B1E7-418A-B261-EADF92DDE5EA}"/>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369.27</c:v>
                </c:pt>
                <c:pt idx="1">
                  <c:v>272.05</c:v>
                </c:pt>
                <c:pt idx="2">
                  <c:v>313.60000000000002</c:v>
                </c:pt>
                <c:pt idx="3">
                  <c:v>904.94</c:v>
                </c:pt>
                <c:pt idx="4">
                  <c:v>910.28</c:v>
                </c:pt>
              </c:numCache>
            </c:numRef>
          </c:val>
          <c:extLst>
            <c:ext xmlns:c16="http://schemas.microsoft.com/office/drawing/2014/chart" uri="{C3380CC4-5D6E-409C-BE32-E72D297353CC}">
              <c16:uniqueId val="{00000000-090E-4556-B3C7-D5FC908305E5}"/>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820.36</c:v>
                </c:pt>
                <c:pt idx="1">
                  <c:v>847.44</c:v>
                </c:pt>
                <c:pt idx="2">
                  <c:v>857.88</c:v>
                </c:pt>
                <c:pt idx="3">
                  <c:v>825.1</c:v>
                </c:pt>
                <c:pt idx="4">
                  <c:v>789.87</c:v>
                </c:pt>
              </c:numCache>
            </c:numRef>
          </c:val>
          <c:smooth val="0"/>
          <c:extLst>
            <c:ext xmlns:c16="http://schemas.microsoft.com/office/drawing/2014/chart" uri="{C3380CC4-5D6E-409C-BE32-E72D297353CC}">
              <c16:uniqueId val="{00000001-090E-4556-B3C7-D5FC908305E5}"/>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84.44</c:v>
                </c:pt>
                <c:pt idx="1">
                  <c:v>83.6</c:v>
                </c:pt>
                <c:pt idx="2">
                  <c:v>83.97</c:v>
                </c:pt>
                <c:pt idx="3">
                  <c:v>85.98</c:v>
                </c:pt>
                <c:pt idx="4">
                  <c:v>86.34</c:v>
                </c:pt>
              </c:numCache>
            </c:numRef>
          </c:val>
          <c:extLst>
            <c:ext xmlns:c16="http://schemas.microsoft.com/office/drawing/2014/chart" uri="{C3380CC4-5D6E-409C-BE32-E72D297353CC}">
              <c16:uniqueId val="{00000000-1639-4F75-80AE-119CA602110F}"/>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95.4</c:v>
                </c:pt>
                <c:pt idx="1">
                  <c:v>94.69</c:v>
                </c:pt>
                <c:pt idx="2">
                  <c:v>94.97</c:v>
                </c:pt>
                <c:pt idx="3">
                  <c:v>97.07</c:v>
                </c:pt>
                <c:pt idx="4">
                  <c:v>98.06</c:v>
                </c:pt>
              </c:numCache>
            </c:numRef>
          </c:val>
          <c:smooth val="0"/>
          <c:extLst>
            <c:ext xmlns:c16="http://schemas.microsoft.com/office/drawing/2014/chart" uri="{C3380CC4-5D6E-409C-BE32-E72D297353CC}">
              <c16:uniqueId val="{00000001-1639-4F75-80AE-119CA602110F}"/>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153.5</c:v>
                </c:pt>
                <c:pt idx="1">
                  <c:v>156.96</c:v>
                </c:pt>
                <c:pt idx="2">
                  <c:v>155.58000000000001</c:v>
                </c:pt>
                <c:pt idx="3">
                  <c:v>152.34</c:v>
                </c:pt>
                <c:pt idx="4">
                  <c:v>152.19999999999999</c:v>
                </c:pt>
              </c:numCache>
            </c:numRef>
          </c:val>
          <c:extLst>
            <c:ext xmlns:c16="http://schemas.microsoft.com/office/drawing/2014/chart" uri="{C3380CC4-5D6E-409C-BE32-E72D297353CC}">
              <c16:uniqueId val="{00000000-8CE1-4D58-A294-846635131264}"/>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163.19999999999999</c:v>
                </c:pt>
                <c:pt idx="1">
                  <c:v>159.78</c:v>
                </c:pt>
                <c:pt idx="2">
                  <c:v>159.49</c:v>
                </c:pt>
                <c:pt idx="3">
                  <c:v>157.81</c:v>
                </c:pt>
                <c:pt idx="4">
                  <c:v>157.37</c:v>
                </c:pt>
              </c:numCache>
            </c:numRef>
          </c:val>
          <c:smooth val="0"/>
          <c:extLst>
            <c:ext xmlns:c16="http://schemas.microsoft.com/office/drawing/2014/chart" uri="{C3380CC4-5D6E-409C-BE32-E72D297353CC}">
              <c16:uniqueId val="{00000001-8CE1-4D58-A294-846635131264}"/>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石川県　加賀市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Bd1</v>
      </c>
      <c r="X8" s="65"/>
      <c r="Y8" s="65"/>
      <c r="Z8" s="65"/>
      <c r="AA8" s="65"/>
      <c r="AB8" s="65"/>
      <c r="AC8" s="65"/>
      <c r="AD8" s="66" t="str">
        <f>データ!$M$6</f>
        <v>非設置</v>
      </c>
      <c r="AE8" s="66"/>
      <c r="AF8" s="66"/>
      <c r="AG8" s="66"/>
      <c r="AH8" s="66"/>
      <c r="AI8" s="66"/>
      <c r="AJ8" s="66"/>
      <c r="AK8" s="3"/>
      <c r="AL8" s="46">
        <f>データ!S6</f>
        <v>63486</v>
      </c>
      <c r="AM8" s="46"/>
      <c r="AN8" s="46"/>
      <c r="AO8" s="46"/>
      <c r="AP8" s="46"/>
      <c r="AQ8" s="46"/>
      <c r="AR8" s="46"/>
      <c r="AS8" s="46"/>
      <c r="AT8" s="45">
        <f>データ!T6</f>
        <v>305.87</v>
      </c>
      <c r="AU8" s="45"/>
      <c r="AV8" s="45"/>
      <c r="AW8" s="45"/>
      <c r="AX8" s="45"/>
      <c r="AY8" s="45"/>
      <c r="AZ8" s="45"/>
      <c r="BA8" s="45"/>
      <c r="BB8" s="45">
        <f>データ!U6</f>
        <v>207.56</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15">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15">
      <c r="A10" s="2"/>
      <c r="B10" s="45" t="str">
        <f>データ!N6</f>
        <v>-</v>
      </c>
      <c r="C10" s="45"/>
      <c r="D10" s="45"/>
      <c r="E10" s="45"/>
      <c r="F10" s="45"/>
      <c r="G10" s="45"/>
      <c r="H10" s="45"/>
      <c r="I10" s="45">
        <f>データ!O6</f>
        <v>41.19</v>
      </c>
      <c r="J10" s="45"/>
      <c r="K10" s="45"/>
      <c r="L10" s="45"/>
      <c r="M10" s="45"/>
      <c r="N10" s="45"/>
      <c r="O10" s="45"/>
      <c r="P10" s="45">
        <f>データ!P6</f>
        <v>52.87</v>
      </c>
      <c r="Q10" s="45"/>
      <c r="R10" s="45"/>
      <c r="S10" s="45"/>
      <c r="T10" s="45"/>
      <c r="U10" s="45"/>
      <c r="V10" s="45"/>
      <c r="W10" s="45">
        <f>データ!Q6</f>
        <v>71.42</v>
      </c>
      <c r="X10" s="45"/>
      <c r="Y10" s="45"/>
      <c r="Z10" s="45"/>
      <c r="AA10" s="45"/>
      <c r="AB10" s="45"/>
      <c r="AC10" s="45"/>
      <c r="AD10" s="46">
        <f>データ!R6</f>
        <v>2700</v>
      </c>
      <c r="AE10" s="46"/>
      <c r="AF10" s="46"/>
      <c r="AG10" s="46"/>
      <c r="AH10" s="46"/>
      <c r="AI10" s="46"/>
      <c r="AJ10" s="46"/>
      <c r="AK10" s="2"/>
      <c r="AL10" s="46">
        <f>データ!V6</f>
        <v>33367</v>
      </c>
      <c r="AM10" s="46"/>
      <c r="AN10" s="46"/>
      <c r="AO10" s="46"/>
      <c r="AP10" s="46"/>
      <c r="AQ10" s="46"/>
      <c r="AR10" s="46"/>
      <c r="AS10" s="46"/>
      <c r="AT10" s="45">
        <f>データ!W6</f>
        <v>9.3000000000000007</v>
      </c>
      <c r="AU10" s="45"/>
      <c r="AV10" s="45"/>
      <c r="AW10" s="45"/>
      <c r="AX10" s="45"/>
      <c r="AY10" s="45"/>
      <c r="AZ10" s="45"/>
      <c r="BA10" s="45"/>
      <c r="BB10" s="45">
        <f>データ!X6</f>
        <v>3587.85</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113</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114</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115</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eiQ+xHM0ikJjFKC1ITis+Tk5bkUA+kz3oCBbchVNwQTnS74wYcUuI9h9sh4c9Wu9WJV7JuABO3vEDZ9mzjar+Q==" saltValue="OpPCy6bnMCz2YnQo2o7yi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172065</v>
      </c>
      <c r="D6" s="19">
        <f t="shared" si="3"/>
        <v>46</v>
      </c>
      <c r="E6" s="19">
        <f t="shared" si="3"/>
        <v>17</v>
      </c>
      <c r="F6" s="19">
        <f t="shared" si="3"/>
        <v>1</v>
      </c>
      <c r="G6" s="19">
        <f t="shared" si="3"/>
        <v>0</v>
      </c>
      <c r="H6" s="19" t="str">
        <f t="shared" si="3"/>
        <v>石川県　加賀市</v>
      </c>
      <c r="I6" s="19" t="str">
        <f t="shared" si="3"/>
        <v>法適用</v>
      </c>
      <c r="J6" s="19" t="str">
        <f t="shared" si="3"/>
        <v>下水道事業</v>
      </c>
      <c r="K6" s="19" t="str">
        <f t="shared" si="3"/>
        <v>公共下水道</v>
      </c>
      <c r="L6" s="19" t="str">
        <f t="shared" si="3"/>
        <v>Bd1</v>
      </c>
      <c r="M6" s="19" t="str">
        <f t="shared" si="3"/>
        <v>非設置</v>
      </c>
      <c r="N6" s="20" t="str">
        <f t="shared" si="3"/>
        <v>-</v>
      </c>
      <c r="O6" s="20">
        <f t="shared" si="3"/>
        <v>41.19</v>
      </c>
      <c r="P6" s="20">
        <f t="shared" si="3"/>
        <v>52.87</v>
      </c>
      <c r="Q6" s="20">
        <f t="shared" si="3"/>
        <v>71.42</v>
      </c>
      <c r="R6" s="20">
        <f t="shared" si="3"/>
        <v>2700</v>
      </c>
      <c r="S6" s="20">
        <f t="shared" si="3"/>
        <v>63486</v>
      </c>
      <c r="T6" s="20">
        <f t="shared" si="3"/>
        <v>305.87</v>
      </c>
      <c r="U6" s="20">
        <f t="shared" si="3"/>
        <v>207.56</v>
      </c>
      <c r="V6" s="20">
        <f t="shared" si="3"/>
        <v>33367</v>
      </c>
      <c r="W6" s="20">
        <f t="shared" si="3"/>
        <v>9.3000000000000007</v>
      </c>
      <c r="X6" s="20">
        <f t="shared" si="3"/>
        <v>3587.85</v>
      </c>
      <c r="Y6" s="21">
        <f>IF(Y7="",NA(),Y7)</f>
        <v>98.56</v>
      </c>
      <c r="Z6" s="21">
        <f t="shared" ref="Z6:AH6" si="4">IF(Z7="",NA(),Z7)</f>
        <v>100.09</v>
      </c>
      <c r="AA6" s="21">
        <f t="shared" si="4"/>
        <v>99.47</v>
      </c>
      <c r="AB6" s="21">
        <f t="shared" si="4"/>
        <v>98.92</v>
      </c>
      <c r="AC6" s="21">
        <f t="shared" si="4"/>
        <v>98.73</v>
      </c>
      <c r="AD6" s="21">
        <f t="shared" si="4"/>
        <v>106.9</v>
      </c>
      <c r="AE6" s="21">
        <f t="shared" si="4"/>
        <v>106.99</v>
      </c>
      <c r="AF6" s="21">
        <f t="shared" si="4"/>
        <v>107.85</v>
      </c>
      <c r="AG6" s="21">
        <f t="shared" si="4"/>
        <v>108.04</v>
      </c>
      <c r="AH6" s="21">
        <f t="shared" si="4"/>
        <v>107.49</v>
      </c>
      <c r="AI6" s="20" t="str">
        <f>IF(AI7="","",IF(AI7="-","【-】","【"&amp;SUBSTITUTE(TEXT(AI7,"#,##0.00"),"-","△")&amp;"】"))</f>
        <v>【106.11】</v>
      </c>
      <c r="AJ6" s="21">
        <f>IF(AJ7="",NA(),AJ7)</f>
        <v>6.65</v>
      </c>
      <c r="AK6" s="21">
        <f t="shared" ref="AK6:AS6" si="5">IF(AK7="",NA(),AK7)</f>
        <v>7.39</v>
      </c>
      <c r="AL6" s="21">
        <f t="shared" si="5"/>
        <v>10.42</v>
      </c>
      <c r="AM6" s="21">
        <f t="shared" si="5"/>
        <v>14.25</v>
      </c>
      <c r="AN6" s="21">
        <f t="shared" si="5"/>
        <v>17.34</v>
      </c>
      <c r="AO6" s="21">
        <f t="shared" si="5"/>
        <v>9.06</v>
      </c>
      <c r="AP6" s="21">
        <f t="shared" si="5"/>
        <v>7.42</v>
      </c>
      <c r="AQ6" s="21">
        <f t="shared" si="5"/>
        <v>4.72</v>
      </c>
      <c r="AR6" s="21">
        <f t="shared" si="5"/>
        <v>4.49</v>
      </c>
      <c r="AS6" s="21">
        <f t="shared" si="5"/>
        <v>5.41</v>
      </c>
      <c r="AT6" s="20" t="str">
        <f>IF(AT7="","",IF(AT7="-","【-】","【"&amp;SUBSTITUTE(TEXT(AT7,"#,##0.00"),"-","△")&amp;"】"))</f>
        <v>【3.15】</v>
      </c>
      <c r="AU6" s="21">
        <f>IF(AU7="",NA(),AU7)</f>
        <v>26.31</v>
      </c>
      <c r="AV6" s="21">
        <f t="shared" ref="AV6:BD6" si="6">IF(AV7="",NA(),AV7)</f>
        <v>10.31</v>
      </c>
      <c r="AW6" s="21">
        <f t="shared" si="6"/>
        <v>15.49</v>
      </c>
      <c r="AX6" s="21">
        <f t="shared" si="6"/>
        <v>9.9499999999999993</v>
      </c>
      <c r="AY6" s="21">
        <f t="shared" si="6"/>
        <v>19.059999999999999</v>
      </c>
      <c r="AZ6" s="21">
        <f t="shared" si="6"/>
        <v>76.31</v>
      </c>
      <c r="BA6" s="21">
        <f t="shared" si="6"/>
        <v>68.180000000000007</v>
      </c>
      <c r="BB6" s="21">
        <f t="shared" si="6"/>
        <v>67.930000000000007</v>
      </c>
      <c r="BC6" s="21">
        <f t="shared" si="6"/>
        <v>68.53</v>
      </c>
      <c r="BD6" s="21">
        <f t="shared" si="6"/>
        <v>69.180000000000007</v>
      </c>
      <c r="BE6" s="20" t="str">
        <f>IF(BE7="","",IF(BE7="-","【-】","【"&amp;SUBSTITUTE(TEXT(BE7,"#,##0.00"),"-","△")&amp;"】"))</f>
        <v>【73.44】</v>
      </c>
      <c r="BF6" s="21">
        <f>IF(BF7="",NA(),BF7)</f>
        <v>369.27</v>
      </c>
      <c r="BG6" s="21">
        <f t="shared" ref="BG6:BO6" si="7">IF(BG7="",NA(),BG7)</f>
        <v>272.05</v>
      </c>
      <c r="BH6" s="21">
        <f t="shared" si="7"/>
        <v>313.60000000000002</v>
      </c>
      <c r="BI6" s="21">
        <f t="shared" si="7"/>
        <v>904.94</v>
      </c>
      <c r="BJ6" s="21">
        <f t="shared" si="7"/>
        <v>910.28</v>
      </c>
      <c r="BK6" s="21">
        <f t="shared" si="7"/>
        <v>820.36</v>
      </c>
      <c r="BL6" s="21">
        <f t="shared" si="7"/>
        <v>847.44</v>
      </c>
      <c r="BM6" s="21">
        <f t="shared" si="7"/>
        <v>857.88</v>
      </c>
      <c r="BN6" s="21">
        <f t="shared" si="7"/>
        <v>825.1</v>
      </c>
      <c r="BO6" s="21">
        <f t="shared" si="7"/>
        <v>789.87</v>
      </c>
      <c r="BP6" s="20" t="str">
        <f>IF(BP7="","",IF(BP7="-","【-】","【"&amp;SUBSTITUTE(TEXT(BP7,"#,##0.00"),"-","△")&amp;"】"))</f>
        <v>【652.82】</v>
      </c>
      <c r="BQ6" s="21">
        <f>IF(BQ7="",NA(),BQ7)</f>
        <v>84.44</v>
      </c>
      <c r="BR6" s="21">
        <f t="shared" ref="BR6:BZ6" si="8">IF(BR7="",NA(),BR7)</f>
        <v>83.6</v>
      </c>
      <c r="BS6" s="21">
        <f t="shared" si="8"/>
        <v>83.97</v>
      </c>
      <c r="BT6" s="21">
        <f t="shared" si="8"/>
        <v>85.98</v>
      </c>
      <c r="BU6" s="21">
        <f t="shared" si="8"/>
        <v>86.34</v>
      </c>
      <c r="BV6" s="21">
        <f t="shared" si="8"/>
        <v>95.4</v>
      </c>
      <c r="BW6" s="21">
        <f t="shared" si="8"/>
        <v>94.69</v>
      </c>
      <c r="BX6" s="21">
        <f t="shared" si="8"/>
        <v>94.97</v>
      </c>
      <c r="BY6" s="21">
        <f t="shared" si="8"/>
        <v>97.07</v>
      </c>
      <c r="BZ6" s="21">
        <f t="shared" si="8"/>
        <v>98.06</v>
      </c>
      <c r="CA6" s="20" t="str">
        <f>IF(CA7="","",IF(CA7="-","【-】","【"&amp;SUBSTITUTE(TEXT(CA7,"#,##0.00"),"-","△")&amp;"】"))</f>
        <v>【97.61】</v>
      </c>
      <c r="CB6" s="21">
        <f>IF(CB7="",NA(),CB7)</f>
        <v>153.5</v>
      </c>
      <c r="CC6" s="21">
        <f t="shared" ref="CC6:CK6" si="9">IF(CC7="",NA(),CC7)</f>
        <v>156.96</v>
      </c>
      <c r="CD6" s="21">
        <f t="shared" si="9"/>
        <v>155.58000000000001</v>
      </c>
      <c r="CE6" s="21">
        <f t="shared" si="9"/>
        <v>152.34</v>
      </c>
      <c r="CF6" s="21">
        <f t="shared" si="9"/>
        <v>152.19999999999999</v>
      </c>
      <c r="CG6" s="21">
        <f t="shared" si="9"/>
        <v>163.19999999999999</v>
      </c>
      <c r="CH6" s="21">
        <f t="shared" si="9"/>
        <v>159.78</v>
      </c>
      <c r="CI6" s="21">
        <f t="shared" si="9"/>
        <v>159.49</v>
      </c>
      <c r="CJ6" s="21">
        <f t="shared" si="9"/>
        <v>157.81</v>
      </c>
      <c r="CK6" s="21">
        <f t="shared" si="9"/>
        <v>157.37</v>
      </c>
      <c r="CL6" s="20" t="str">
        <f>IF(CL7="","",IF(CL7="-","【-】","【"&amp;SUBSTITUTE(TEXT(CL7,"#,##0.00"),"-","△")&amp;"】"))</f>
        <v>【138.29】</v>
      </c>
      <c r="CM6" s="21">
        <f>IF(CM7="",NA(),CM7)</f>
        <v>84.2</v>
      </c>
      <c r="CN6" s="21">
        <f t="shared" ref="CN6:CV6" si="10">IF(CN7="",NA(),CN7)</f>
        <v>94.17</v>
      </c>
      <c r="CO6" s="21">
        <f t="shared" si="10"/>
        <v>88.65</v>
      </c>
      <c r="CP6" s="21">
        <f t="shared" si="10"/>
        <v>86.08</v>
      </c>
      <c r="CQ6" s="21">
        <f t="shared" si="10"/>
        <v>78.66</v>
      </c>
      <c r="CR6" s="21">
        <f t="shared" si="10"/>
        <v>65.040000000000006</v>
      </c>
      <c r="CS6" s="21">
        <f t="shared" si="10"/>
        <v>68.31</v>
      </c>
      <c r="CT6" s="21">
        <f t="shared" si="10"/>
        <v>65.28</v>
      </c>
      <c r="CU6" s="21">
        <f t="shared" si="10"/>
        <v>64.92</v>
      </c>
      <c r="CV6" s="21">
        <f t="shared" si="10"/>
        <v>64.14</v>
      </c>
      <c r="CW6" s="20" t="str">
        <f>IF(CW7="","",IF(CW7="-","【-】","【"&amp;SUBSTITUTE(TEXT(CW7,"#,##0.00"),"-","△")&amp;"】"))</f>
        <v>【59.10】</v>
      </c>
      <c r="CX6" s="21">
        <f>IF(CX7="",NA(),CX7)</f>
        <v>80.010000000000005</v>
      </c>
      <c r="CY6" s="21">
        <f t="shared" ref="CY6:DG6" si="11">IF(CY7="",NA(),CY7)</f>
        <v>80.38</v>
      </c>
      <c r="CZ6" s="21">
        <f t="shared" si="11"/>
        <v>80.209999999999994</v>
      </c>
      <c r="DA6" s="21">
        <f t="shared" si="11"/>
        <v>80.64</v>
      </c>
      <c r="DB6" s="21">
        <f t="shared" si="11"/>
        <v>81.37</v>
      </c>
      <c r="DC6" s="21">
        <f t="shared" si="11"/>
        <v>92.55</v>
      </c>
      <c r="DD6" s="21">
        <f t="shared" si="11"/>
        <v>92.62</v>
      </c>
      <c r="DE6" s="21">
        <f t="shared" si="11"/>
        <v>92.72</v>
      </c>
      <c r="DF6" s="21">
        <f t="shared" si="11"/>
        <v>92.88</v>
      </c>
      <c r="DG6" s="21">
        <f t="shared" si="11"/>
        <v>92.9</v>
      </c>
      <c r="DH6" s="20" t="str">
        <f>IF(DH7="","",IF(DH7="-","【-】","【"&amp;SUBSTITUTE(TEXT(DH7,"#,##0.00"),"-","△")&amp;"】"))</f>
        <v>【95.82】</v>
      </c>
      <c r="DI6" s="21">
        <f>IF(DI7="",NA(),DI7)</f>
        <v>6.97</v>
      </c>
      <c r="DJ6" s="21">
        <f t="shared" ref="DJ6:DR6" si="12">IF(DJ7="",NA(),DJ7)</f>
        <v>10.25</v>
      </c>
      <c r="DK6" s="21">
        <f t="shared" si="12"/>
        <v>13.37</v>
      </c>
      <c r="DL6" s="21">
        <f t="shared" si="12"/>
        <v>16.38</v>
      </c>
      <c r="DM6" s="21">
        <f t="shared" si="12"/>
        <v>19.27</v>
      </c>
      <c r="DN6" s="21">
        <f t="shared" si="12"/>
        <v>26.13</v>
      </c>
      <c r="DO6" s="21">
        <f t="shared" si="12"/>
        <v>26.36</v>
      </c>
      <c r="DP6" s="21">
        <f t="shared" si="12"/>
        <v>23.79</v>
      </c>
      <c r="DQ6" s="21">
        <f t="shared" si="12"/>
        <v>25.66</v>
      </c>
      <c r="DR6" s="21">
        <f t="shared" si="12"/>
        <v>27.46</v>
      </c>
      <c r="DS6" s="20" t="str">
        <f>IF(DS7="","",IF(DS7="-","【-】","【"&amp;SUBSTITUTE(TEXT(DS7,"#,##0.00"),"-","△")&amp;"】"))</f>
        <v>【39.74】</v>
      </c>
      <c r="DT6" s="20">
        <f>IF(DT7="",NA(),DT7)</f>
        <v>0</v>
      </c>
      <c r="DU6" s="20">
        <f t="shared" ref="DU6:EC6" si="13">IF(DU7="",NA(),DU7)</f>
        <v>0</v>
      </c>
      <c r="DV6" s="20">
        <f t="shared" si="13"/>
        <v>0</v>
      </c>
      <c r="DW6" s="20">
        <f t="shared" si="13"/>
        <v>0</v>
      </c>
      <c r="DX6" s="20">
        <f t="shared" si="13"/>
        <v>0</v>
      </c>
      <c r="DY6" s="21">
        <f t="shared" si="13"/>
        <v>1.03</v>
      </c>
      <c r="DZ6" s="21">
        <f t="shared" si="13"/>
        <v>1.43</v>
      </c>
      <c r="EA6" s="21">
        <f t="shared" si="13"/>
        <v>1.22</v>
      </c>
      <c r="EB6" s="21">
        <f t="shared" si="13"/>
        <v>1.61</v>
      </c>
      <c r="EC6" s="21">
        <f t="shared" si="13"/>
        <v>2.08</v>
      </c>
      <c r="ED6" s="20" t="str">
        <f>IF(ED7="","",IF(ED7="-","【-】","【"&amp;SUBSTITUTE(TEXT(ED7,"#,##0.00"),"-","△")&amp;"】"))</f>
        <v>【7.62】</v>
      </c>
      <c r="EE6" s="20">
        <f>IF(EE7="",NA(),EE7)</f>
        <v>0</v>
      </c>
      <c r="EF6" s="20">
        <f t="shared" ref="EF6:EN6" si="14">IF(EF7="",NA(),EF7)</f>
        <v>0</v>
      </c>
      <c r="EG6" s="20">
        <f t="shared" si="14"/>
        <v>0</v>
      </c>
      <c r="EH6" s="20">
        <f t="shared" si="14"/>
        <v>0</v>
      </c>
      <c r="EI6" s="20">
        <f t="shared" si="14"/>
        <v>0</v>
      </c>
      <c r="EJ6" s="21">
        <f t="shared" si="14"/>
        <v>0.1</v>
      </c>
      <c r="EK6" s="21">
        <f t="shared" si="14"/>
        <v>0.09</v>
      </c>
      <c r="EL6" s="21">
        <f t="shared" si="14"/>
        <v>0.09</v>
      </c>
      <c r="EM6" s="21">
        <f t="shared" si="14"/>
        <v>0.17</v>
      </c>
      <c r="EN6" s="21">
        <f t="shared" si="14"/>
        <v>0.13</v>
      </c>
      <c r="EO6" s="20" t="str">
        <f>IF(EO7="","",IF(EO7="-","【-】","【"&amp;SUBSTITUTE(TEXT(EO7,"#,##0.00"),"-","△")&amp;"】"))</f>
        <v>【0.23】</v>
      </c>
    </row>
    <row r="7" spans="1:148" s="22" customFormat="1" x14ac:dyDescent="0.15">
      <c r="A7" s="14"/>
      <c r="B7" s="23">
        <v>2022</v>
      </c>
      <c r="C7" s="23">
        <v>172065</v>
      </c>
      <c r="D7" s="23">
        <v>46</v>
      </c>
      <c r="E7" s="23">
        <v>17</v>
      </c>
      <c r="F7" s="23">
        <v>1</v>
      </c>
      <c r="G7" s="23">
        <v>0</v>
      </c>
      <c r="H7" s="23" t="s">
        <v>96</v>
      </c>
      <c r="I7" s="23" t="s">
        <v>97</v>
      </c>
      <c r="J7" s="23" t="s">
        <v>98</v>
      </c>
      <c r="K7" s="23" t="s">
        <v>99</v>
      </c>
      <c r="L7" s="23" t="s">
        <v>100</v>
      </c>
      <c r="M7" s="23" t="s">
        <v>101</v>
      </c>
      <c r="N7" s="24" t="s">
        <v>102</v>
      </c>
      <c r="O7" s="24">
        <v>41.19</v>
      </c>
      <c r="P7" s="24">
        <v>52.87</v>
      </c>
      <c r="Q7" s="24">
        <v>71.42</v>
      </c>
      <c r="R7" s="24">
        <v>2700</v>
      </c>
      <c r="S7" s="24">
        <v>63486</v>
      </c>
      <c r="T7" s="24">
        <v>305.87</v>
      </c>
      <c r="U7" s="24">
        <v>207.56</v>
      </c>
      <c r="V7" s="24">
        <v>33367</v>
      </c>
      <c r="W7" s="24">
        <v>9.3000000000000007</v>
      </c>
      <c r="X7" s="24">
        <v>3587.85</v>
      </c>
      <c r="Y7" s="24">
        <v>98.56</v>
      </c>
      <c r="Z7" s="24">
        <v>100.09</v>
      </c>
      <c r="AA7" s="24">
        <v>99.47</v>
      </c>
      <c r="AB7" s="24">
        <v>98.92</v>
      </c>
      <c r="AC7" s="24">
        <v>98.73</v>
      </c>
      <c r="AD7" s="24">
        <v>106.9</v>
      </c>
      <c r="AE7" s="24">
        <v>106.99</v>
      </c>
      <c r="AF7" s="24">
        <v>107.85</v>
      </c>
      <c r="AG7" s="24">
        <v>108.04</v>
      </c>
      <c r="AH7" s="24">
        <v>107.49</v>
      </c>
      <c r="AI7" s="24">
        <v>106.11</v>
      </c>
      <c r="AJ7" s="24">
        <v>6.65</v>
      </c>
      <c r="AK7" s="24">
        <v>7.39</v>
      </c>
      <c r="AL7" s="24">
        <v>10.42</v>
      </c>
      <c r="AM7" s="24">
        <v>14.25</v>
      </c>
      <c r="AN7" s="24">
        <v>17.34</v>
      </c>
      <c r="AO7" s="24">
        <v>9.06</v>
      </c>
      <c r="AP7" s="24">
        <v>7.42</v>
      </c>
      <c r="AQ7" s="24">
        <v>4.72</v>
      </c>
      <c r="AR7" s="24">
        <v>4.49</v>
      </c>
      <c r="AS7" s="24">
        <v>5.41</v>
      </c>
      <c r="AT7" s="24">
        <v>3.15</v>
      </c>
      <c r="AU7" s="24">
        <v>26.31</v>
      </c>
      <c r="AV7" s="24">
        <v>10.31</v>
      </c>
      <c r="AW7" s="24">
        <v>15.49</v>
      </c>
      <c r="AX7" s="24">
        <v>9.9499999999999993</v>
      </c>
      <c r="AY7" s="24">
        <v>19.059999999999999</v>
      </c>
      <c r="AZ7" s="24">
        <v>76.31</v>
      </c>
      <c r="BA7" s="24">
        <v>68.180000000000007</v>
      </c>
      <c r="BB7" s="24">
        <v>67.930000000000007</v>
      </c>
      <c r="BC7" s="24">
        <v>68.53</v>
      </c>
      <c r="BD7" s="24">
        <v>69.180000000000007</v>
      </c>
      <c r="BE7" s="24">
        <v>73.44</v>
      </c>
      <c r="BF7" s="24">
        <v>369.27</v>
      </c>
      <c r="BG7" s="24">
        <v>272.05</v>
      </c>
      <c r="BH7" s="24">
        <v>313.60000000000002</v>
      </c>
      <c r="BI7" s="24">
        <v>904.94</v>
      </c>
      <c r="BJ7" s="24">
        <v>910.28</v>
      </c>
      <c r="BK7" s="24">
        <v>820.36</v>
      </c>
      <c r="BL7" s="24">
        <v>847.44</v>
      </c>
      <c r="BM7" s="24">
        <v>857.88</v>
      </c>
      <c r="BN7" s="24">
        <v>825.1</v>
      </c>
      <c r="BO7" s="24">
        <v>789.87</v>
      </c>
      <c r="BP7" s="24">
        <v>652.82000000000005</v>
      </c>
      <c r="BQ7" s="24">
        <v>84.44</v>
      </c>
      <c r="BR7" s="24">
        <v>83.6</v>
      </c>
      <c r="BS7" s="24">
        <v>83.97</v>
      </c>
      <c r="BT7" s="24">
        <v>85.98</v>
      </c>
      <c r="BU7" s="24">
        <v>86.34</v>
      </c>
      <c r="BV7" s="24">
        <v>95.4</v>
      </c>
      <c r="BW7" s="24">
        <v>94.69</v>
      </c>
      <c r="BX7" s="24">
        <v>94.97</v>
      </c>
      <c r="BY7" s="24">
        <v>97.07</v>
      </c>
      <c r="BZ7" s="24">
        <v>98.06</v>
      </c>
      <c r="CA7" s="24">
        <v>97.61</v>
      </c>
      <c r="CB7" s="24">
        <v>153.5</v>
      </c>
      <c r="CC7" s="24">
        <v>156.96</v>
      </c>
      <c r="CD7" s="24">
        <v>155.58000000000001</v>
      </c>
      <c r="CE7" s="24">
        <v>152.34</v>
      </c>
      <c r="CF7" s="24">
        <v>152.19999999999999</v>
      </c>
      <c r="CG7" s="24">
        <v>163.19999999999999</v>
      </c>
      <c r="CH7" s="24">
        <v>159.78</v>
      </c>
      <c r="CI7" s="24">
        <v>159.49</v>
      </c>
      <c r="CJ7" s="24">
        <v>157.81</v>
      </c>
      <c r="CK7" s="24">
        <v>157.37</v>
      </c>
      <c r="CL7" s="24">
        <v>138.29</v>
      </c>
      <c r="CM7" s="24">
        <v>84.2</v>
      </c>
      <c r="CN7" s="24">
        <v>94.17</v>
      </c>
      <c r="CO7" s="24">
        <v>88.65</v>
      </c>
      <c r="CP7" s="24">
        <v>86.08</v>
      </c>
      <c r="CQ7" s="24">
        <v>78.66</v>
      </c>
      <c r="CR7" s="24">
        <v>65.040000000000006</v>
      </c>
      <c r="CS7" s="24">
        <v>68.31</v>
      </c>
      <c r="CT7" s="24">
        <v>65.28</v>
      </c>
      <c r="CU7" s="24">
        <v>64.92</v>
      </c>
      <c r="CV7" s="24">
        <v>64.14</v>
      </c>
      <c r="CW7" s="24">
        <v>59.1</v>
      </c>
      <c r="CX7" s="24">
        <v>80.010000000000005</v>
      </c>
      <c r="CY7" s="24">
        <v>80.38</v>
      </c>
      <c r="CZ7" s="24">
        <v>80.209999999999994</v>
      </c>
      <c r="DA7" s="24">
        <v>80.64</v>
      </c>
      <c r="DB7" s="24">
        <v>81.37</v>
      </c>
      <c r="DC7" s="24">
        <v>92.55</v>
      </c>
      <c r="DD7" s="24">
        <v>92.62</v>
      </c>
      <c r="DE7" s="24">
        <v>92.72</v>
      </c>
      <c r="DF7" s="24">
        <v>92.88</v>
      </c>
      <c r="DG7" s="24">
        <v>92.9</v>
      </c>
      <c r="DH7" s="24">
        <v>95.82</v>
      </c>
      <c r="DI7" s="24">
        <v>6.97</v>
      </c>
      <c r="DJ7" s="24">
        <v>10.25</v>
      </c>
      <c r="DK7" s="24">
        <v>13.37</v>
      </c>
      <c r="DL7" s="24">
        <v>16.38</v>
      </c>
      <c r="DM7" s="24">
        <v>19.27</v>
      </c>
      <c r="DN7" s="24">
        <v>26.13</v>
      </c>
      <c r="DO7" s="24">
        <v>26.36</v>
      </c>
      <c r="DP7" s="24">
        <v>23.79</v>
      </c>
      <c r="DQ7" s="24">
        <v>25.66</v>
      </c>
      <c r="DR7" s="24">
        <v>27.46</v>
      </c>
      <c r="DS7" s="24">
        <v>39.74</v>
      </c>
      <c r="DT7" s="24">
        <v>0</v>
      </c>
      <c r="DU7" s="24">
        <v>0</v>
      </c>
      <c r="DV7" s="24">
        <v>0</v>
      </c>
      <c r="DW7" s="24">
        <v>0</v>
      </c>
      <c r="DX7" s="24">
        <v>0</v>
      </c>
      <c r="DY7" s="24">
        <v>1.03</v>
      </c>
      <c r="DZ7" s="24">
        <v>1.43</v>
      </c>
      <c r="EA7" s="24">
        <v>1.22</v>
      </c>
      <c r="EB7" s="24">
        <v>1.61</v>
      </c>
      <c r="EC7" s="24">
        <v>2.08</v>
      </c>
      <c r="ED7" s="24">
        <v>7.62</v>
      </c>
      <c r="EE7" s="24">
        <v>0</v>
      </c>
      <c r="EF7" s="24">
        <v>0</v>
      </c>
      <c r="EG7" s="24">
        <v>0</v>
      </c>
      <c r="EH7" s="24">
        <v>0</v>
      </c>
      <c r="EI7" s="24">
        <v>0</v>
      </c>
      <c r="EJ7" s="24">
        <v>0.1</v>
      </c>
      <c r="EK7" s="24">
        <v>0.09</v>
      </c>
      <c r="EL7" s="24">
        <v>0.09</v>
      </c>
      <c r="EM7" s="24">
        <v>0.17</v>
      </c>
      <c r="EN7" s="24">
        <v>0.13</v>
      </c>
      <c r="EO7" s="24">
        <v>0.23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2023-12-12T00:46:14Z</dcterms:created>
  <dcterms:modified xsi:type="dcterms:W3CDTF">2024-03-07T05:53:37Z</dcterms:modified>
  <cp:category/>
</cp:coreProperties>
</file>