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4特環\"/>
    </mc:Choice>
  </mc:AlternateContent>
  <xr:revisionPtr revIDLastSave="0" documentId="13_ncr:1_{EF68943B-D035-4F7A-B1C5-753600219445}" xr6:coauthVersionLast="47" xr6:coauthVersionMax="47" xr10:uidLastSave="{00000000-0000-0000-0000-000000000000}"/>
  <workbookProtection workbookAlgorithmName="SHA-512" workbookHashValue="RIXHGS1Z8a0OdKVS2N/vRE2eUvv96bqGEPZ+B190gHMaaoNOaZtQap0cC0YXPe1DYhNu2XycbokOBBQCaMjM2A==" workbookSaltValue="cTa0rpb5yuOYA9CFCbdi3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<sst xmlns="http://schemas.openxmlformats.org/spreadsheetml/2006/main" count="231" uniqueCount="117">
  <si>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</si>
  <si>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</si>
  <si>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</si>
  <si>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</si>
  <si>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</si>
  <si>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</si>
  <si>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</si>
  <si>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</si>
  <si>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</si>
  <si>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</si>
  <si>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</si>
  <si>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</si>
  <si>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</si>
  <si>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</si>
  <si>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</si>
  <si>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</si>
  <si>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</si>
  <si>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</si>
  <si>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</si>
  <si>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</si>
  <si>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</si>
  <si>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</si>
  <si>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</si>
  <si>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</si>
  <si>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</si>
  <si>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</si>
  <si>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</si>
  <si>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</si>
  <si>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</si>
  <si>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</si>
  <si>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</si>
  <si>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</si>
  <si>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</si>
  <si>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</si>
  <si>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</si>
  <si>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</si>
  <si>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</si>
  <si>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</si>
  <si>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</si>
  <si>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</si>
  <si>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</si>
  <si>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</si>
  <si>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</si>
  <si>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</si>
  <si>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</si>
  <si>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</si>
  <si>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</si>
  <si>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</si>
  <si>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</si>
  <si>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</si>
  <si>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</si>
  <si>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</si>
  <si>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</si>
  <si>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</si>
  <si>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</si>
  <si>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</si>
  <si>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</si>
  <si>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</si>
  <si>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</si>
  <si>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</si>
  <si>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</si>
  <si>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</si>
  <si>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</si>
  <si>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</si>
  <si>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</si>
  <si>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</si>
  <si>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</si>
  <si>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</si>
  <si>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</si>
  <si>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</si>
  <si>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</si>
  <si>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</si>
  <si>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</si>
  <si>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</si>
  <si>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</si>
  <si>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</si>
  <si>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</si>
  <si>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</si>
  <si>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</si>
  <si>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</si>
  <si>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</si>
  <si>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</si>
  <si>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</si>
  <si>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</si>
  <si>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</si>
  <si>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</si>
  <si>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</si>
  <si>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</si>
  <si>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</si>
  <si>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</si>
  <si>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</si>
  <si>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</si>
  <si>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</si>
  <si>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</si>
  <si>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</si>
  <si>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</si>
  <si>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</si>
  <si>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</si>
  <si>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</si>
  <si>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</si>
  <si>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</si>
  <si>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</si>
  <si>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</si>
  <si>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</si>
  <si>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</si>
  <si>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</si>
  <si>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</si>
  <si>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</si>
  <si>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</si>
  <si>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</si>
  <si>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</si>
  <si>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</si>
  <si>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</si>
  <si>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</si>
  <si>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供用開始から33年経過しているが、管渠については法定耐用年数に達するまでにまだ十分な期間があり、現時点で老朽化の問題はない。
　一方、電気機械設備については、法定耐用年数を経過したものが年々多くなってきており、今後は更新費用が増加していくことが見込まれる。令和2年度に策定したストックマネジメント計画に基づいて、経営状況を踏まえながら、計画的に更新していきたい。</t>
    <phoneticPr fontId="4"/>
  </si>
  <si>
    <t>　本市特定環境保全公共下水道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人口減少等により使用料収入の減少が見込まれる一方で、設備の老朽化による多額の更新費用が見込まれるなど、使用料の適正化による経営基盤の強化や広域化及び共同化の推進、ダウンサイジングやスペックダウンによる経営の効率化が急務となっている。
　このことから、経営戦略を改定し、現在の経営状況及び将来推計を詳細に分析するとともに、使用料の適正化に向けた検討(経営審議会の開催)を実施し、持続可能な事業運営に努めたい。</t>
    <rPh sb="3" eb="9">
      <t>トクテイカンキョウホゼン</t>
    </rPh>
    <rPh sb="9" eb="11">
      <t>コウキョウ</t>
    </rPh>
    <phoneticPr fontId="4"/>
  </si>
  <si>
    <t>　①経常収支比率は、100%を上回っているものの、一般会計から基準外の繰入れを行っている状況であり、③流動比率は100%を大きく下回っており、1年以内で現金化できる資産で1年以内に支払わなければならない負債を賄えておらず、常に現金不足が課題となっている。
　また、処理区域内人口が少なく使用料収入も少ない一方で、処理場を2つ有していることから、④企業債残高対事業規模比率は類似団体を大きく上回っている。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</si>
</sst>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0-4F0C-ADD2-03EBBE1EE7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90F0-4F0C-ADD2-03EBBE1EE7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40.64</c:v>
                </c:pt>
                <c:pt idx="1">
                  <c:v>39.54</c:v>
                </c:pt>
                <c:pt idx="2">
                  <c:v>41.47</c:v>
                </c:pt>
                <c:pt idx="3">
                  <c:v>39.630000000000003</c:v>
                </c:pt>
                <c:pt idx="4">
                  <c:v>38.53</c:v>
                </c:pt>
              </c:numCache>
            </c:numRef>
          </c:val>
          <c:extLst>
            <c:ext xmlns:c16="http://schemas.microsoft.com/office/drawing/2014/chart" uri="{C3380CC4-5D6E-409C-BE32-E72D297353CC}">
              <c16:uniqueId val="{00000000-1A8D-4324-82A7-363C955FCD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A8D-4324-82A7-363C955FCD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79.62</c:v>
                </c:pt>
                <c:pt idx="1">
                  <c:v>80.59</c:v>
                </c:pt>
                <c:pt idx="2">
                  <c:v>81.040000000000006</c:v>
                </c:pt>
                <c:pt idx="3">
                  <c:v>84.35</c:v>
                </c:pt>
                <c:pt idx="4">
                  <c:v>84.6</c:v>
                </c:pt>
              </c:numCache>
            </c:numRef>
          </c:val>
          <c:extLst>
            <c:ext xmlns:c16="http://schemas.microsoft.com/office/drawing/2014/chart" uri="{C3380CC4-5D6E-409C-BE32-E72D297353CC}">
              <c16:uniqueId val="{00000000-BDCE-4F26-A10A-0536B7671D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BDCE-4F26-A10A-0536B7671D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102.48</c:v>
                </c:pt>
                <c:pt idx="1">
                  <c:v>107.22</c:v>
                </c:pt>
                <c:pt idx="2">
                  <c:v>109.74</c:v>
                </c:pt>
                <c:pt idx="3">
                  <c:v>119.27</c:v>
                </c:pt>
                <c:pt idx="4">
                  <c:v>117.86</c:v>
                </c:pt>
              </c:numCache>
            </c:numRef>
          </c:val>
          <c:extLst>
            <c:ext xmlns:c16="http://schemas.microsoft.com/office/drawing/2014/chart" uri="{C3380CC4-5D6E-409C-BE32-E72D297353CC}">
              <c16:uniqueId val="{00000000-F5B1-4D91-AD2C-4E358C708E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F5B1-4D91-AD2C-4E358C708E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3.94</c:v>
                </c:pt>
                <c:pt idx="1">
                  <c:v>7.89</c:v>
                </c:pt>
                <c:pt idx="2">
                  <c:v>11.34</c:v>
                </c:pt>
                <c:pt idx="3">
                  <c:v>14.43</c:v>
                </c:pt>
                <c:pt idx="4">
                  <c:v>17.329999999999998</c:v>
                </c:pt>
              </c:numCache>
            </c:numRef>
          </c:val>
          <c:extLst>
            <c:ext xmlns:c16="http://schemas.microsoft.com/office/drawing/2014/chart" uri="{C3380CC4-5D6E-409C-BE32-E72D297353CC}">
              <c16:uniqueId val="{00000000-8046-4A2C-A96E-E2109F20B4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8046-4A2C-A96E-E2109F20B4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D-47FF-B71F-288E16AEB3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8FBD-47FF-B71F-288E16AEB3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283.5</c:v>
                </c:pt>
                <c:pt idx="1">
                  <c:v>229.29</c:v>
                </c:pt>
                <c:pt idx="2">
                  <c:v>158.88999999999999</c:v>
                </c:pt>
                <c:pt idx="3">
                  <c:v>44.19</c:v>
                </c:pt>
                <c:pt idx="4" formatCode="#,##0.00;&quot;△&quot;#,##0.00">
                  <c:v>0</c:v>
                </c:pt>
              </c:numCache>
            </c:numRef>
          </c:val>
          <c:extLst>
            <c:ext xmlns:c16="http://schemas.microsoft.com/office/drawing/2014/chart" uri="{C3380CC4-5D6E-409C-BE32-E72D297353CC}">
              <c16:uniqueId val="{00000000-C7CE-480F-9872-1D4ACD88E0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C7CE-480F-9872-1D4ACD88E0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11.59</c:v>
                </c:pt>
                <c:pt idx="1">
                  <c:v>22.27</c:v>
                </c:pt>
                <c:pt idx="2">
                  <c:v>16.57</c:v>
                </c:pt>
                <c:pt idx="3">
                  <c:v>11.63</c:v>
                </c:pt>
                <c:pt idx="4">
                  <c:v>33.75</c:v>
                </c:pt>
              </c:numCache>
            </c:numRef>
          </c:val>
          <c:extLst>
            <c:ext xmlns:c16="http://schemas.microsoft.com/office/drawing/2014/chart" uri="{C3380CC4-5D6E-409C-BE32-E72D297353CC}">
              <c16:uniqueId val="{00000000-96DC-4301-84A5-D9ED97C8D0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96DC-4301-84A5-D9ED97C8D0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6080.45</c:v>
                </c:pt>
                <c:pt idx="1">
                  <c:v>5968.81</c:v>
                </c:pt>
                <c:pt idx="2">
                  <c:v>5672.21</c:v>
                </c:pt>
                <c:pt idx="3">
                  <c:v>5522.18</c:v>
                </c:pt>
                <c:pt idx="4">
                  <c:v>5466.74</c:v>
                </c:pt>
              </c:numCache>
            </c:numRef>
          </c:val>
          <c:extLst>
            <c:ext xmlns:c16="http://schemas.microsoft.com/office/drawing/2014/chart" uri="{C3380CC4-5D6E-409C-BE32-E72D297353CC}">
              <c16:uniqueId val="{00000000-565B-4E25-AFEB-D90AA54459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565B-4E25-AFEB-D90AA54459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29.92</c:v>
                </c:pt>
                <c:pt idx="1">
                  <c:v>28.41</c:v>
                </c:pt>
                <c:pt idx="2">
                  <c:v>28.91</c:v>
                </c:pt>
                <c:pt idx="3">
                  <c:v>87.08</c:v>
                </c:pt>
                <c:pt idx="4">
                  <c:v>86.19</c:v>
                </c:pt>
              </c:numCache>
            </c:numRef>
          </c:val>
          <c:extLst>
            <c:ext xmlns:c16="http://schemas.microsoft.com/office/drawing/2014/chart" uri="{C3380CC4-5D6E-409C-BE32-E72D297353CC}">
              <c16:uniqueId val="{00000000-92E1-4B41-ABAF-434A6877D4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2E1-4B41-ABAF-434A6877D4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597.66</c:v>
                </c:pt>
                <c:pt idx="1">
                  <c:v>627.76</c:v>
                </c:pt>
                <c:pt idx="2">
                  <c:v>621.38</c:v>
                </c:pt>
                <c:pt idx="3">
                  <c:v>207.96</c:v>
                </c:pt>
                <c:pt idx="4">
                  <c:v>211.92</c:v>
                </c:pt>
              </c:numCache>
            </c:numRef>
          </c:val>
          <c:extLst>
            <c:ext xmlns:c16="http://schemas.microsoft.com/office/drawing/2014/chart" uri="{C3380CC4-5D6E-409C-BE32-E72D297353CC}">
              <c16:uniqueId val="{00000000-0162-436E-A4A1-DE44323EB1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162-436E-A4A1-DE44323EB1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輪島市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24021</v>
      </c>
      <c r="AM8" s="45"/>
      <c r="AN8" s="45"/>
      <c r="AO8" s="45"/>
      <c r="AP8" s="45"/>
      <c r="AQ8" s="45"/>
      <c r="AR8" s="45"/>
      <c r="AS8" s="45"/>
      <c r="AT8" s="46">
        <f>データ!T6</f>
        <v>426.35</v>
      </c>
      <c r="AU8" s="46"/>
      <c r="AV8" s="46"/>
      <c r="AW8" s="46"/>
      <c r="AX8" s="46"/>
      <c r="AY8" s="46"/>
      <c r="AZ8" s="46"/>
      <c r="BA8" s="46"/>
      <c r="BB8" s="46">
        <f>データ!U6</f>
        <v>56.34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52.57</v>
      </c>
      <c r="J10" s="46"/>
      <c r="K10" s="46"/>
      <c r="L10" s="46"/>
      <c r="M10" s="46"/>
      <c r="N10" s="46"/>
      <c r="O10" s="46"/>
      <c r="P10" s="46">
        <f>データ!P6</f>
        <v>12.34</v>
      </c>
      <c r="Q10" s="46"/>
      <c r="R10" s="46"/>
      <c r="S10" s="46"/>
      <c r="T10" s="46"/>
      <c r="U10" s="46"/>
      <c r="V10" s="46"/>
      <c r="W10" s="46">
        <f>データ!Q6</f>
        <v>86.48</v>
      </c>
      <c r="X10" s="46"/>
      <c r="Y10" s="46"/>
      <c r="Z10" s="46"/>
      <c r="AA10" s="46"/>
      <c r="AB10" s="46"/>
      <c r="AC10" s="46"/>
      <c r="AD10" s="45">
        <f>データ!R6</f>
        <v>3450</v>
      </c>
      <c r="AE10" s="45"/>
      <c r="AF10" s="45"/>
      <c r="AG10" s="45"/>
      <c r="AH10" s="45"/>
      <c r="AI10" s="45"/>
      <c r="AJ10" s="45"/>
      <c r="AK10" s="2"/>
      <c r="AL10" s="45">
        <f>データ!V6</f>
        <v>2909</v>
      </c>
      <c r="AM10" s="45"/>
      <c r="AN10" s="45"/>
      <c r="AO10" s="45"/>
      <c r="AP10" s="45"/>
      <c r="AQ10" s="45"/>
      <c r="AR10" s="45"/>
      <c r="AS10" s="45"/>
      <c r="AT10" s="46">
        <f>データ!W6</f>
        <v>1.78</v>
      </c>
      <c r="AU10" s="46"/>
      <c r="AV10" s="46"/>
      <c r="AW10" s="46"/>
      <c r="AX10" s="46"/>
      <c r="AY10" s="46"/>
      <c r="AZ10" s="46"/>
      <c r="BA10" s="46"/>
      <c r="BB10" s="46">
        <f>データ!X6</f>
        <v>1634.27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RKYadd341/gpCexJPDjSTa4szpPpsbSpBUdPjtcz6pI8vegNCr8nG4sdykj+XSX2NRvoAEUf1cQBp53sxUzIw==" saltValue="82Jck5rFEIks/m/ei797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172049</v>
      </c>
      <c r="D6" s="19">
        <f t="shared" si="3"/>
        <v>46</v>
      </c>
      <c r="E6" s="19">
        <f t="shared" si="3"/>
        <v>17</v>
      </c>
      <c r="F6" s="19">
        <f t="shared" si="3"/>
        <v>4</v>
      </c>
      <c r="G6" s="19">
        <f t="shared" si="3"/>
        <v>0</v>
      </c>
      <c r="H6" s="19" t="str">
        <f t="shared" si="3"/>
        <v>石川県　輪島市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52.57</v>
      </c>
      <c r="P6" s="20">
        <f t="shared" si="3"/>
        <v>12.34</v>
      </c>
      <c r="Q6" s="20">
        <f t="shared" si="3"/>
        <v>86.48</v>
      </c>
      <c r="R6" s="20">
        <f t="shared" si="3"/>
        <v>3450</v>
      </c>
      <c r="S6" s="20">
        <f t="shared" si="3"/>
        <v>24021</v>
      </c>
      <c r="T6" s="20">
        <f t="shared" si="3"/>
        <v>426.35</v>
      </c>
      <c r="U6" s="20">
        <f t="shared" si="3"/>
        <v>56.34</v>
      </c>
      <c r="V6" s="20">
        <f t="shared" si="3"/>
        <v>2909</v>
      </c>
      <c r="W6" s="20">
        <f t="shared" si="3"/>
        <v>1.78</v>
      </c>
      <c r="X6" s="20">
        <f t="shared" si="3"/>
        <v>1634.27</v>
      </c>
      <c r="Y6" s="21">
        <f>IF(Y7="",NA(),Y7)</f>
        <v>102.48</v>
      </c>
      <c r="Z6" s="21">
        <f t="shared" ref="Z6:AH6" si="4">IF(Z7="",NA(),Z7)</f>
        <v>107.22</v>
      </c>
      <c r="AA6" s="21">
        <f t="shared" si="4"/>
        <v>109.74</v>
      </c>
      <c r="AB6" s="21">
        <f t="shared" si="4"/>
        <v>119.27</v>
      </c>
      <c r="AC6" s="21">
        <f t="shared" si="4"/>
        <v>117.86</v>
      </c>
      <c r="AD6" s="21">
        <f t="shared" si="4"/>
        <v>101.72</v>
      </c>
      <c r="AE6" s="21">
        <f t="shared" si="4"/>
        <v>102.73</v>
      </c>
      <c r="AF6" s="21">
        <f t="shared" si="4"/>
        <v>105.78</v>
      </c>
      <c r="AG6" s="21">
        <f t="shared" si="4"/>
        <v>106.09</v>
      </c>
      <c r="AH6" s="21">
        <f t="shared" si="4"/>
        <v>106.44</v>
      </c>
      <c r="AI6" s="20" t="str">
        <f>IF(AI7="","",IF(AI7="-","【-】","【"&amp;SUBSTITUTE(TEXT(AI7,"#,##0.00"),"-","△")&amp;"】"))</f>
        <v>【104.54】</v>
      </c>
      <c r="AJ6" s="21">
        <f>IF(AJ7="",NA(),AJ7)</f>
        <v>283.5</v>
      </c>
      <c r="AK6" s="21">
        <f t="shared" ref="AK6:AS6" si="5">IF(AK7="",NA(),AK7)</f>
        <v>229.29</v>
      </c>
      <c r="AL6" s="21">
        <f t="shared" si="5"/>
        <v>158.88999999999999</v>
      </c>
      <c r="AM6" s="21">
        <f t="shared" si="5"/>
        <v>44.19</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11.59</v>
      </c>
      <c r="AV6" s="21">
        <f t="shared" ref="AV6:BD6" si="6">IF(AV7="",NA(),AV7)</f>
        <v>22.27</v>
      </c>
      <c r="AW6" s="21">
        <f t="shared" si="6"/>
        <v>16.57</v>
      </c>
      <c r="AX6" s="21">
        <f t="shared" si="6"/>
        <v>11.63</v>
      </c>
      <c r="AY6" s="21">
        <f t="shared" si="6"/>
        <v>33.75</v>
      </c>
      <c r="AZ6" s="21">
        <f t="shared" si="6"/>
        <v>49.18</v>
      </c>
      <c r="BA6" s="21">
        <f t="shared" si="6"/>
        <v>47.72</v>
      </c>
      <c r="BB6" s="21">
        <f t="shared" si="6"/>
        <v>44.24</v>
      </c>
      <c r="BC6" s="21">
        <f t="shared" si="6"/>
        <v>43.07</v>
      </c>
      <c r="BD6" s="21">
        <f t="shared" si="6"/>
        <v>45.42</v>
      </c>
      <c r="BE6" s="20" t="str">
        <f>IF(BE7="","",IF(BE7="-","【-】","【"&amp;SUBSTITUTE(TEXT(BE7,"#,##0.00"),"-","△")&amp;"】"))</f>
        <v>【44.25】</v>
      </c>
      <c r="BF6" s="21">
        <f>IF(BF7="",NA(),BF7)</f>
        <v>6080.45</v>
      </c>
      <c r="BG6" s="21">
        <f t="shared" ref="BG6:BO6" si="7">IF(BG7="",NA(),BG7)</f>
        <v>5968.81</v>
      </c>
      <c r="BH6" s="21">
        <f t="shared" si="7"/>
        <v>5672.21</v>
      </c>
      <c r="BI6" s="21">
        <f t="shared" si="7"/>
        <v>5522.18</v>
      </c>
      <c r="BJ6" s="21">
        <f t="shared" si="7"/>
        <v>5466.74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29.92</v>
      </c>
      <c r="BR6" s="21">
        <f t="shared" ref="BR6:BZ6" si="8">IF(BR7="",NA(),BR7)</f>
        <v>28.41</v>
      </c>
      <c r="BS6" s="21">
        <f t="shared" si="8"/>
        <v>28.91</v>
      </c>
      <c r="BT6" s="21">
        <f t="shared" si="8"/>
        <v>87.08</v>
      </c>
      <c r="BU6" s="21">
        <f t="shared" si="8"/>
        <v>86.19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597.66</v>
      </c>
      <c r="CC6" s="21">
        <f t="shared" ref="CC6:CK6" si="9">IF(CC7="",NA(),CC7)</f>
        <v>627.76</v>
      </c>
      <c r="CD6" s="21">
        <f t="shared" si="9"/>
        <v>621.38</v>
      </c>
      <c r="CE6" s="21">
        <f t="shared" si="9"/>
        <v>207.96</v>
      </c>
      <c r="CF6" s="21">
        <f t="shared" si="9"/>
        <v>211.92</v>
      </c>
      <c r="CG6" s="21">
        <f t="shared" si="9"/>
        <v>230.02</v>
      </c>
      <c r="CH6" s="21">
        <f t="shared" si="9"/>
        <v>228.47</v>
      </c>
      <c r="CI6" s="21">
        <f t="shared" si="9"/>
        <v>224.88</v>
      </c>
      <c r="CJ6" s="21">
        <f t="shared" si="9"/>
        <v>228.64</v>
      </c>
      <c r="CK6" s="21">
        <f t="shared" si="9"/>
        <v>239.46</v>
      </c>
      <c r="CL6" s="20" t="str">
        <f>IF(CL7="","",IF(CL7="-","【-】","【"&amp;SUBSTITUTE(TEXT(CL7,"#,##0.00"),"-","△")&amp;"】"))</f>
        <v>【220.62】</v>
      </c>
      <c r="CM6" s="21">
        <f>IF(CM7="",NA(),CM7)</f>
        <v>40.64</v>
      </c>
      <c r="CN6" s="21">
        <f t="shared" ref="CN6:CV6" si="10">IF(CN7="",NA(),CN7)</f>
        <v>39.54</v>
      </c>
      <c r="CO6" s="21">
        <f t="shared" si="10"/>
        <v>41.47</v>
      </c>
      <c r="CP6" s="21">
        <f t="shared" si="10"/>
        <v>39.630000000000003</v>
      </c>
      <c r="CQ6" s="21">
        <f t="shared" si="10"/>
        <v>38.53</v>
      </c>
      <c r="CR6" s="21">
        <f t="shared" si="10"/>
        <v>42.56</v>
      </c>
      <c r="CS6" s="21">
        <f t="shared" si="10"/>
        <v>42.47</v>
      </c>
      <c r="CT6" s="21">
        <f t="shared" si="10"/>
        <v>42.4</v>
      </c>
      <c r="CU6" s="21">
        <f t="shared" si="10"/>
        <v>42.28</v>
      </c>
      <c r="CV6" s="21">
        <f t="shared" si="10"/>
        <v>41.06</v>
      </c>
      <c r="CW6" s="20" t="str">
        <f>IF(CW7="","",IF(CW7="-","【-】","【"&amp;SUBSTITUTE(TEXT(CW7,"#,##0.00"),"-","△")&amp;"】"))</f>
        <v>【42.22】</v>
      </c>
      <c r="CX6" s="21">
        <f>IF(CX7="",NA(),CX7)</f>
        <v>79.62</v>
      </c>
      <c r="CY6" s="21">
        <f t="shared" ref="CY6:DG6" si="11">IF(CY7="",NA(),CY7)</f>
        <v>80.59</v>
      </c>
      <c r="CZ6" s="21">
        <f t="shared" si="11"/>
        <v>81.040000000000006</v>
      </c>
      <c r="DA6" s="21">
        <f t="shared" si="11"/>
        <v>84.35</v>
      </c>
      <c r="DB6" s="21">
        <f t="shared" si="11"/>
        <v>84.6</v>
      </c>
      <c r="DC6" s="21">
        <f t="shared" si="11"/>
        <v>83.32</v>
      </c>
      <c r="DD6" s="21">
        <f t="shared" si="11"/>
        <v>83.75</v>
      </c>
      <c r="DE6" s="21">
        <f t="shared" si="11"/>
        <v>84.19</v>
      </c>
      <c r="DF6" s="21">
        <f t="shared" si="11"/>
        <v>84.34</v>
      </c>
      <c r="DG6" s="21">
        <f t="shared" si="11"/>
        <v>84.34</v>
      </c>
      <c r="DH6" s="20" t="str">
        <f>IF(DH7="","",IF(DH7="-","【-】","【"&amp;SUBSTITUTE(TEXT(DH7,"#,##0.00"),"-","△")&amp;"】"))</f>
        <v>【85.67】</v>
      </c>
      <c r="DI6" s="21">
        <f>IF(DI7="",NA(),DI7)</f>
        <v>3.94</v>
      </c>
      <c r="DJ6" s="21">
        <f t="shared" ref="DJ6:DR6" si="12">IF(DJ7="",NA(),DJ7)</f>
        <v>7.89</v>
      </c>
      <c r="DK6" s="21">
        <f t="shared" si="12"/>
        <v>11.34</v>
      </c>
      <c r="DL6" s="21">
        <f t="shared" si="12"/>
        <v>14.43</v>
      </c>
      <c r="DM6" s="21">
        <f t="shared" si="12"/>
        <v>17.329999999999998</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172049</v>
      </c>
      <c r="D7" s="23">
        <v>46</v>
      </c>
      <c r="E7" s="23">
        <v>17</v>
      </c>
      <c r="F7" s="23">
        <v>4</v>
      </c>
      <c r="G7" s="23">
        <v>0</v>
      </c>
      <c r="H7" s="23" t="s">
        <v>96</v>
      </c>
      <c r="I7" s="23" t="s">
        <v>97</v>
      </c>
      <c r="J7" s="23" t="s">
        <v>98</v>
      </c>
      <c r="K7" s="23" t="s">
        <v>99</v>
      </c>
      <c r="L7" s="23" t="s">
        <v>100</v>
      </c>
      <c r="M7" s="23" t="s">
        <v>101</v>
      </c>
      <c r="N7" s="24" t="s">
        <v>102</v>
      </c>
      <c r="O7" s="24">
        <v>52.57</v>
      </c>
      <c r="P7" s="24">
        <v>12.34</v>
      </c>
      <c r="Q7" s="24">
        <v>86.48</v>
      </c>
      <c r="R7" s="24">
        <v>3450</v>
      </c>
      <c r="S7" s="24">
        <v>24021</v>
      </c>
      <c r="T7" s="24">
        <v>426.35</v>
      </c>
      <c r="U7" s="24">
        <v>56.34</v>
      </c>
      <c r="V7" s="24">
        <v>2909</v>
      </c>
      <c r="W7" s="24">
        <v>1.78</v>
      </c>
      <c r="X7" s="24">
        <v>1634.27</v>
      </c>
      <c r="Y7" s="24">
        <v>102.48</v>
      </c>
      <c r="Z7" s="24">
        <v>107.22</v>
      </c>
      <c r="AA7" s="24">
        <v>109.74</v>
      </c>
      <c r="AB7" s="24">
        <v>119.27</v>
      </c>
      <c r="AC7" s="24">
        <v>117.86</v>
      </c>
      <c r="AD7" s="24">
        <v>101.72</v>
      </c>
      <c r="AE7" s="24">
        <v>102.73</v>
      </c>
      <c r="AF7" s="24">
        <v>105.78</v>
      </c>
      <c r="AG7" s="24">
        <v>106.09</v>
      </c>
      <c r="AH7" s="24">
        <v>106.44</v>
      </c>
      <c r="AI7" s="24">
        <v>104.54</v>
      </c>
      <c r="AJ7" s="24">
        <v>283.5</v>
      </c>
      <c r="AK7" s="24">
        <v>229.29</v>
      </c>
      <c r="AL7" s="24">
        <v>158.88999999999999</v>
      </c>
      <c r="AM7" s="24">
        <v>44.19</v>
      </c>
      <c r="AN7" s="24">
        <v>0</v>
      </c>
      <c r="AO7" s="24">
        <v>112.88</v>
      </c>
      <c r="AP7" s="24">
        <v>94.97</v>
      </c>
      <c r="AQ7" s="24">
        <v>63.96</v>
      </c>
      <c r="AR7" s="24">
        <v>69.42</v>
      </c>
      <c r="AS7" s="24">
        <v>72.86</v>
      </c>
      <c r="AT7" s="24">
        <v>65.930000000000007</v>
      </c>
      <c r="AU7" s="24">
        <v>11.59</v>
      </c>
      <c r="AV7" s="24">
        <v>22.27</v>
      </c>
      <c r="AW7" s="24">
        <v>16.57</v>
      </c>
      <c r="AX7" s="24">
        <v>11.63</v>
      </c>
      <c r="AY7" s="24">
        <v>33.75</v>
      </c>
      <c r="AZ7" s="24">
        <v>49.18</v>
      </c>
      <c r="BA7" s="24">
        <v>47.72</v>
      </c>
      <c r="BB7" s="24">
        <v>44.24</v>
      </c>
      <c r="BC7" s="24">
        <v>43.07</v>
      </c>
      <c r="BD7" s="24">
        <v>45.42</v>
      </c>
      <c r="BE7" s="24">
        <v>44.25</v>
      </c>
      <c r="BF7" s="24">
        <v>6080.45</v>
      </c>
      <c r="BG7" s="24">
        <v>5968.81</v>
      </c>
      <c r="BH7" s="24">
        <v>5672.21</v>
      </c>
      <c r="BI7" s="24">
        <v>5522.18</v>
      </c>
      <c r="BJ7" s="24">
        <v>5466.74</v>
      </c>
      <c r="BK7" s="24">
        <v>1194.1500000000001</v>
      </c>
      <c r="BL7" s="24">
        <v>1206.79</v>
      </c>
      <c r="BM7" s="24">
        <v>1258.43</v>
      </c>
      <c r="BN7" s="24">
        <v>1163.75</v>
      </c>
      <c r="BO7" s="24">
        <v>1195.47</v>
      </c>
      <c r="BP7" s="24">
        <v>1182.1099999999999</v>
      </c>
      <c r="BQ7" s="24">
        <v>29.92</v>
      </c>
      <c r="BR7" s="24">
        <v>28.41</v>
      </c>
      <c r="BS7" s="24">
        <v>28.91</v>
      </c>
      <c r="BT7" s="24">
        <v>87.08</v>
      </c>
      <c r="BU7" s="24">
        <v>86.19</v>
      </c>
      <c r="BV7" s="24">
        <v>72.260000000000005</v>
      </c>
      <c r="BW7" s="24">
        <v>71.84</v>
      </c>
      <c r="BX7" s="24">
        <v>73.36</v>
      </c>
      <c r="BY7" s="24">
        <v>72.599999999999994</v>
      </c>
      <c r="BZ7" s="24">
        <v>69.430000000000007</v>
      </c>
      <c r="CA7" s="24">
        <v>73.78</v>
      </c>
      <c r="CB7" s="24">
        <v>597.66</v>
      </c>
      <c r="CC7" s="24">
        <v>627.76</v>
      </c>
      <c r="CD7" s="24">
        <v>621.38</v>
      </c>
      <c r="CE7" s="24">
        <v>207.96</v>
      </c>
      <c r="CF7" s="24">
        <v>211.92</v>
      </c>
      <c r="CG7" s="24">
        <v>230.02</v>
      </c>
      <c r="CH7" s="24">
        <v>228.47</v>
      </c>
      <c r="CI7" s="24">
        <v>224.88</v>
      </c>
      <c r="CJ7" s="24">
        <v>228.64</v>
      </c>
      <c r="CK7" s="24">
        <v>239.46</v>
      </c>
      <c r="CL7" s="24">
        <v>220.62</v>
      </c>
      <c r="CM7" s="24">
        <v>40.64</v>
      </c>
      <c r="CN7" s="24">
        <v>39.54</v>
      </c>
      <c r="CO7" s="24">
        <v>41.47</v>
      </c>
      <c r="CP7" s="24">
        <v>39.630000000000003</v>
      </c>
      <c r="CQ7" s="24">
        <v>38.53</v>
      </c>
      <c r="CR7" s="24">
        <v>42.56</v>
      </c>
      <c r="CS7" s="24">
        <v>42.47</v>
      </c>
      <c r="CT7" s="24">
        <v>42.4</v>
      </c>
      <c r="CU7" s="24">
        <v>42.28</v>
      </c>
      <c r="CV7" s="24">
        <v>41.06</v>
      </c>
      <c r="CW7" s="24">
        <v>42.22</v>
      </c>
      <c r="CX7" s="24">
        <v>79.62</v>
      </c>
      <c r="CY7" s="24">
        <v>80.59</v>
      </c>
      <c r="CZ7" s="24">
        <v>81.040000000000006</v>
      </c>
      <c r="DA7" s="24">
        <v>84.35</v>
      </c>
      <c r="DB7" s="24">
        <v>84.6</v>
      </c>
      <c r="DC7" s="24">
        <v>83.32</v>
      </c>
      <c r="DD7" s="24">
        <v>83.75</v>
      </c>
      <c r="DE7" s="24">
        <v>84.19</v>
      </c>
      <c r="DF7" s="24">
        <v>84.34</v>
      </c>
      <c r="DG7" s="24">
        <v>84.34</v>
      </c>
      <c r="DH7" s="24">
        <v>85.67</v>
      </c>
      <c r="DI7" s="24">
        <v>3.94</v>
      </c>
      <c r="DJ7" s="24">
        <v>7.89</v>
      </c>
      <c r="DK7" s="24">
        <v>11.34</v>
      </c>
      <c r="DL7" s="24">
        <v>14.43</v>
      </c>
      <c r="DM7" s="24">
        <v>17.329999999999998</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2023-12-12T00:55:27Z</dcterms:created>
  <dcterms:modified xsi:type="dcterms:W3CDTF">2024-03-07T05:55:13Z</dcterms:modified>
  <cp:category/>
</cp:coreProperties>
</file>