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flsv\1113000_市町支援課\14_財政G\R5財政共有\09 地方公営企業\10 経営比較分析\03 市町・一組→県\03_小松市\"/>
    </mc:Choice>
  </mc:AlternateContent>
  <xr:revisionPtr revIDLastSave="0" documentId="13_ncr:1_{88FAF5DB-B143-4C4B-A3AF-49DFF9017A58}" xr6:coauthVersionLast="47" xr6:coauthVersionMax="47" xr10:uidLastSave="{00000000-0000-0000-0000-000000000000}"/>
  <workbookProtection workbookAlgorithmName="SHA-512" workbookHashValue="UUpKCCgGUY3NruG/aZUKReWvnxO8R/ZWqwjkmiGPJS0ZppYZqKMKSdvkk4sQophaR9AQDKSe7nIAepZvSYD/wg==" workbookSaltValue="PXoDy1ET9gBtP5SfRKLXwQ==" workbookSpinCount="100000" lockStructure="1"/>
  <bookViews>
    <workbookView xWindow="-110" yWindow="-110" windowWidth="19420" windowHeight="10420" xr2:uid="{00000000-000D-0000-FFFF-FFFF00000000}"/>
  </bookViews>
  <sheets>
    <sheet name="法適用_下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5" i="4" s="1"/>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5"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E85" i="4" s="1"/>
  <c r="AH6" i="5"/>
  <c r="AG6" i="5"/>
  <c r="AF6" i="5"/>
  <c r="AE6" i="5"/>
  <c r="AD6" i="5"/>
  <c r="AC6" i="5"/>
  <c r="AB6" i="5"/>
  <c r="AA6" i="5"/>
  <c r="Z6" i="5"/>
  <c r="Y6" i="5"/>
  <c r="X6" i="5"/>
  <c r="BB10" i="4" s="1"/>
  <c r="W6" i="5"/>
  <c r="V6" i="5"/>
  <c r="U6" i="5"/>
  <c r="T6" i="5"/>
  <c r="AT8" i="4" s="1"/>
  <c r="S6" i="5"/>
  <c r="AL8" i="4" s="1"/>
  <c r="R6" i="5"/>
  <c r="Q6" i="5"/>
  <c r="P6" i="5"/>
  <c r="P10" i="4" s="1"/>
  <c r="O6" i="5"/>
  <c r="N6" i="5"/>
  <c r="M6" i="5"/>
  <c r="L6" i="5"/>
  <c r="W8" i="4" s="1"/>
  <c r="K6" i="5"/>
  <c r="P8" i="4" s="1"/>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K85" i="4"/>
  <c r="J85" i="4"/>
  <c r="I85" i="4"/>
  <c r="G85" i="4"/>
  <c r="F85" i="4"/>
  <c r="AT10" i="4"/>
  <c r="AL10" i="4"/>
  <c r="AD10" i="4"/>
  <c r="W10" i="4"/>
  <c r="I10" i="4"/>
  <c r="B10" i="4"/>
  <c r="BB8" i="4"/>
  <c r="AD8" i="4"/>
  <c r="I8" i="4"/>
  <c r="B8" i="4"/>
</calcChain>
</file>

<file path=xl/sharedStrings.xml><?xml version="1.0" encoding="utf-8"?>
<sst xmlns="http://schemas.openxmlformats.org/spreadsheetml/2006/main" count="231" uniqueCount="116">
  <si>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</si>
  <si>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</si>
  <si>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</si>
  <si>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</si>
  <si>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</si>
  <si>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</si>
  <si>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</si>
  <si>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</si>
  <si>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</si>
  <si>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</si>
  <si>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</si>
  <si>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</si>
  <si>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</si>
  <si>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</si>
  <si>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</si>
  <si>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</si>
  <si>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</si>
  <si>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</si>
  <si>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</si>
  <si>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</si>
  <si>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</si>
  <si>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</si>
  <si>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</si>
  <si>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</si>
  <si>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</si>
  <si>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</si>
  <si>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</si>
  <si>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</si>
  <si>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</si>
  <si>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</si>
  <si>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</si>
  <si>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</si>
  <si>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</si>
  <si>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</si>
  <si>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</si>
  <si>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</si>
  <si>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</si>
  <si>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</si>
  <si>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</si>
  <si>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</si>
  <si>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</si>
  <si>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</si>
  <si>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</si>
  <si>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</si>
  <si>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</si>
  <si>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</si>
  <si>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</si>
  <si>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</si>
  <si>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</si>
  <si>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</si>
  <si>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</si>
  <si>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</si>
  <si>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</si>
  <si>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</si>
  <si>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</si>
  <si>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</si>
  <si>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</si>
  <si>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</si>
  <si>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</si>
  <si>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</si>
  <si>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</si>
  <si>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</si>
  <si>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</si>
  <si>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</si>
  <si>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</si>
  <si>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</si>
  <si>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</si>
  <si>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</si>
  <si>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</si>
  <si>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</si>
  <si>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</si>
  <si>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</si>
  <si>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</si>
  <si>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</si>
  <si>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</si>
  <si>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</si>
  <si>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</si>
  <si>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</si>
  <si>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</si>
  <si>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</si>
  <si>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</si>
  <si>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</si>
  <si>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</si>
  <si>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</si>
  <si>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</si>
  <si>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</si>
  <si>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</si>
  <si>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</si>
  <si>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</si>
  <si>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</si>
  <si>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</si>
  <si>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</si>
  <si>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</si>
  <si>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</si>
  <si>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</si>
  <si>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</si>
  <si>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小松市</t>
  </si>
  <si>
    <t>法適用</t>
  </si>
  <si>
    <t>下水道事業</t>
  </si>
  <si>
    <t>公共下水道</t>
  </si>
  <si>
    <t>Bd1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</si>
  <si>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</si>
  <si>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</si>
  <si>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</si>
  <si>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</si>
  <si>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</si>
  <si>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</si>
  <si>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</si>
  <si>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</si>
  <si>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</si>
  <si>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</si>
  <si>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</si>
  <si>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</si>
  <si>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 xml:space="preserve">令和２年度より法定耐用年数を超えた管路の割合が増加しましたが、管路点検調査業務により管路の安全性や損耗具合を把握し、適切な更新を検討しています。今後は、一時的に管渠老朽化率が上昇することが見込まれますが、長寿命化計画を策定のうえ、更新工事が短期間に集中しないよう取り組みます。
</t>
    <phoneticPr fontId="4"/>
  </si>
  <si>
    <t xml:space="preserve">今後も経営改善と老朽化施設の更新、未普及解消事業、浸水対策事業を同時に行なっていく必要があります。したがって、経営を圧迫するような過大な投資にならないよう、企業債発行額の上限を設けることにより投資を平準化させ、収支のバランスをとりながら、事業経営を進めていきます。
</t>
    <rPh sb="25" eb="27">
      <t>シンスイ</t>
    </rPh>
    <rPh sb="27" eb="29">
      <t>タイサク</t>
    </rPh>
    <rPh sb="29" eb="31">
      <t>ジギョウ</t>
    </rPh>
    <phoneticPr fontId="4"/>
  </si>
  <si>
    <t xml:space="preserve">各指標については、前年度と比較し、ほぼ横ばいの数字となっています。但し、類似団体や全国平均と比べると、大きく下回る指標も存在しています。中でも、企業債残高対事業規模比率では、事業規模に対して企業債残高の割合が高いという結果になっていますが、必要な工事を行いつつ投資を抑制することにより、企業債残高を減少させ適正な比率になるよう努めているところです。また、類似団体や全国平均には届かないものの水洗化率については、毎年上昇しており、接続率を改善させることで収益性の安定化に努めます。
　今後はさらに水洗化率の向上や経費削減に努め、黒字経営を続けることで、累積欠損金の削減を図り「安全・安心」の下水道事業を推進していきます。
</t>
    <rPh sb="120" eb="122">
      <t>ヒツヨウ</t>
    </rPh>
    <rPh sb="123" eb="125">
      <t>コウジ</t>
    </rPh>
    <rPh sb="126" eb="127">
      <t>オコナ</t>
    </rPh>
    <rPh sb="130" eb="132">
      <t>トウシ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</si>
</sst>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6" fontId="5" fillId="0" borderId="2" xfId="0" applyNumberFormat="1" applyFont="1" applyBorder="1" applyAlignment="1" applyProtection="1">
      <alignment horizontal="center" vertical="center"/>
      <protection hidden="1"/>
    </xf>
    <xf numFmtId="177"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xf numFmtId="0" fontId="15" fillId="0" borderId="6" xfId="0" applyFont="1" applyBorder="1" applyAlignment="1" applyProtection="1">
      <alignment horizontal="left" vertical="top" wrapText="1"/>
      <protection locked="0"/>
    </xf>
    <xf numFmtId="0" fontId="15" fillId="0" borderId="0" xfId="0" applyFont="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9266-4AFF-90BF-122775963431}"/>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c:v>
                </c:pt>
                <c:pt idx="1">
                  <c:v>0.09</c:v>
                </c:pt>
                <c:pt idx="2">
                  <c:v>0.09</c:v>
                </c:pt>
                <c:pt idx="3">
                  <c:v>0.17</c:v>
                </c:pt>
                <c:pt idx="4">
                  <c:v>0.13</c:v>
                </c:pt>
              </c:numCache>
            </c:numRef>
          </c:val>
          <c:smooth val="0"/>
          <c:extLst>
            <c:ext xmlns:c16="http://schemas.microsoft.com/office/drawing/2014/chart" uri="{C3380CC4-5D6E-409C-BE32-E72D297353CC}">
              <c16:uniqueId val="{00000001-9266-4AFF-90BF-122775963431}"/>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66.33</c:v>
                </c:pt>
                <c:pt idx="1">
                  <c:v>64.78</c:v>
                </c:pt>
                <c:pt idx="2">
                  <c:v>67.22</c:v>
                </c:pt>
                <c:pt idx="3">
                  <c:v>67.16</c:v>
                </c:pt>
                <c:pt idx="4">
                  <c:v>65.03</c:v>
                </c:pt>
              </c:numCache>
            </c:numRef>
          </c:val>
          <c:extLst>
            <c:ext xmlns:c16="http://schemas.microsoft.com/office/drawing/2014/chart" uri="{C3380CC4-5D6E-409C-BE32-E72D297353CC}">
              <c16:uniqueId val="{00000000-CD1C-4A12-994D-5A61C4B4758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65.040000000000006</c:v>
                </c:pt>
                <c:pt idx="1">
                  <c:v>68.31</c:v>
                </c:pt>
                <c:pt idx="2">
                  <c:v>65.28</c:v>
                </c:pt>
                <c:pt idx="3">
                  <c:v>64.92</c:v>
                </c:pt>
                <c:pt idx="4">
                  <c:v>64.14</c:v>
                </c:pt>
              </c:numCache>
            </c:numRef>
          </c:val>
          <c:smooth val="0"/>
          <c:extLst>
            <c:ext xmlns:c16="http://schemas.microsoft.com/office/drawing/2014/chart" uri="{C3380CC4-5D6E-409C-BE32-E72D297353CC}">
              <c16:uniqueId val="{00000001-CD1C-4A12-994D-5A61C4B4758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84.2</c:v>
                </c:pt>
                <c:pt idx="1">
                  <c:v>85.1</c:v>
                </c:pt>
                <c:pt idx="2">
                  <c:v>86.11</c:v>
                </c:pt>
                <c:pt idx="3">
                  <c:v>86.64</c:v>
                </c:pt>
                <c:pt idx="4">
                  <c:v>87.19</c:v>
                </c:pt>
              </c:numCache>
            </c:numRef>
          </c:val>
          <c:extLst>
            <c:ext xmlns:c16="http://schemas.microsoft.com/office/drawing/2014/chart" uri="{C3380CC4-5D6E-409C-BE32-E72D297353CC}">
              <c16:uniqueId val="{00000000-57D3-44DD-B494-1327870750EB}"/>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92.55</c:v>
                </c:pt>
                <c:pt idx="1">
                  <c:v>92.62</c:v>
                </c:pt>
                <c:pt idx="2">
                  <c:v>92.72</c:v>
                </c:pt>
                <c:pt idx="3">
                  <c:v>92.88</c:v>
                </c:pt>
                <c:pt idx="4">
                  <c:v>92.9</c:v>
                </c:pt>
              </c:numCache>
            </c:numRef>
          </c:val>
          <c:smooth val="0"/>
          <c:extLst>
            <c:ext xmlns:c16="http://schemas.microsoft.com/office/drawing/2014/chart" uri="{C3380CC4-5D6E-409C-BE32-E72D297353CC}">
              <c16:uniqueId val="{00000001-57D3-44DD-B494-1327870750EB}"/>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99.68</c:v>
                </c:pt>
                <c:pt idx="1">
                  <c:v>101.26</c:v>
                </c:pt>
                <c:pt idx="2">
                  <c:v>101.66</c:v>
                </c:pt>
                <c:pt idx="3">
                  <c:v>102.29</c:v>
                </c:pt>
                <c:pt idx="4">
                  <c:v>104.22</c:v>
                </c:pt>
              </c:numCache>
            </c:numRef>
          </c:val>
          <c:extLst>
            <c:ext xmlns:c16="http://schemas.microsoft.com/office/drawing/2014/chart" uri="{C3380CC4-5D6E-409C-BE32-E72D297353CC}">
              <c16:uniqueId val="{00000000-D4A2-4BEF-A0D6-E5565BE89123}"/>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106.9</c:v>
                </c:pt>
                <c:pt idx="1">
                  <c:v>106.99</c:v>
                </c:pt>
                <c:pt idx="2">
                  <c:v>107.85</c:v>
                </c:pt>
                <c:pt idx="3">
                  <c:v>108.04</c:v>
                </c:pt>
                <c:pt idx="4">
                  <c:v>107.49</c:v>
                </c:pt>
              </c:numCache>
            </c:numRef>
          </c:val>
          <c:smooth val="0"/>
          <c:extLst>
            <c:ext xmlns:c16="http://schemas.microsoft.com/office/drawing/2014/chart" uri="{C3380CC4-5D6E-409C-BE32-E72D297353CC}">
              <c16:uniqueId val="{00000001-D4A2-4BEF-A0D6-E5565BE89123}"/>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23.67</c:v>
                </c:pt>
                <c:pt idx="1">
                  <c:v>26.03</c:v>
                </c:pt>
                <c:pt idx="2">
                  <c:v>28.4</c:v>
                </c:pt>
                <c:pt idx="3">
                  <c:v>30.63</c:v>
                </c:pt>
                <c:pt idx="4">
                  <c:v>32.81</c:v>
                </c:pt>
              </c:numCache>
            </c:numRef>
          </c:val>
          <c:extLst>
            <c:ext xmlns:c16="http://schemas.microsoft.com/office/drawing/2014/chart" uri="{C3380CC4-5D6E-409C-BE32-E72D297353CC}">
              <c16:uniqueId val="{00000000-7851-4DF5-9F85-7F56E5A65E20}"/>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26.13</c:v>
                </c:pt>
                <c:pt idx="1">
                  <c:v>26.36</c:v>
                </c:pt>
                <c:pt idx="2">
                  <c:v>23.79</c:v>
                </c:pt>
                <c:pt idx="3">
                  <c:v>25.66</c:v>
                </c:pt>
                <c:pt idx="4">
                  <c:v>27.46</c:v>
                </c:pt>
              </c:numCache>
            </c:numRef>
          </c:val>
          <c:smooth val="0"/>
          <c:extLst>
            <c:ext xmlns:c16="http://schemas.microsoft.com/office/drawing/2014/chart" uri="{C3380CC4-5D6E-409C-BE32-E72D297353CC}">
              <c16:uniqueId val="{00000001-7851-4DF5-9F85-7F56E5A65E20}"/>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0.11</c:v>
                </c:pt>
                <c:pt idx="1">
                  <c:v>0.14000000000000001</c:v>
                </c:pt>
                <c:pt idx="2">
                  <c:v>1.55</c:v>
                </c:pt>
                <c:pt idx="3">
                  <c:v>1.62</c:v>
                </c:pt>
                <c:pt idx="4">
                  <c:v>1.69</c:v>
                </c:pt>
              </c:numCache>
            </c:numRef>
          </c:val>
          <c:extLst>
            <c:ext xmlns:c16="http://schemas.microsoft.com/office/drawing/2014/chart" uri="{C3380CC4-5D6E-409C-BE32-E72D297353CC}">
              <c16:uniqueId val="{00000000-01A1-4DDD-BC80-C0F6760229E2}"/>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1.03</c:v>
                </c:pt>
                <c:pt idx="1">
                  <c:v>1.43</c:v>
                </c:pt>
                <c:pt idx="2">
                  <c:v>1.22</c:v>
                </c:pt>
                <c:pt idx="3">
                  <c:v>1.61</c:v>
                </c:pt>
                <c:pt idx="4">
                  <c:v>2.08</c:v>
                </c:pt>
              </c:numCache>
            </c:numRef>
          </c:val>
          <c:smooth val="0"/>
          <c:extLst>
            <c:ext xmlns:c16="http://schemas.microsoft.com/office/drawing/2014/chart" uri="{C3380CC4-5D6E-409C-BE32-E72D297353CC}">
              <c16:uniqueId val="{00000001-01A1-4DDD-BC80-C0F6760229E2}"/>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172.82</c:v>
                </c:pt>
                <c:pt idx="1">
                  <c:v>166.32</c:v>
                </c:pt>
                <c:pt idx="2">
                  <c:v>167.69</c:v>
                </c:pt>
                <c:pt idx="3">
                  <c:v>166.07</c:v>
                </c:pt>
                <c:pt idx="4">
                  <c:v>152.53</c:v>
                </c:pt>
              </c:numCache>
            </c:numRef>
          </c:val>
          <c:extLst>
            <c:ext xmlns:c16="http://schemas.microsoft.com/office/drawing/2014/chart" uri="{C3380CC4-5D6E-409C-BE32-E72D297353CC}">
              <c16:uniqueId val="{00000000-9B19-4432-92D2-15F5081E3058}"/>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9.06</c:v>
                </c:pt>
                <c:pt idx="1">
                  <c:v>7.42</c:v>
                </c:pt>
                <c:pt idx="2">
                  <c:v>4.72</c:v>
                </c:pt>
                <c:pt idx="3">
                  <c:v>4.49</c:v>
                </c:pt>
                <c:pt idx="4">
                  <c:v>5.41</c:v>
                </c:pt>
              </c:numCache>
            </c:numRef>
          </c:val>
          <c:smooth val="0"/>
          <c:extLst>
            <c:ext xmlns:c16="http://schemas.microsoft.com/office/drawing/2014/chart" uri="{C3380CC4-5D6E-409C-BE32-E72D297353CC}">
              <c16:uniqueId val="{00000001-9B19-4432-92D2-15F5081E3058}"/>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48.8</c:v>
                </c:pt>
                <c:pt idx="1">
                  <c:v>26.84</c:v>
                </c:pt>
                <c:pt idx="2">
                  <c:v>25.66</c:v>
                </c:pt>
                <c:pt idx="3">
                  <c:v>23.57</c:v>
                </c:pt>
                <c:pt idx="4">
                  <c:v>19.84</c:v>
                </c:pt>
              </c:numCache>
            </c:numRef>
          </c:val>
          <c:extLst>
            <c:ext xmlns:c16="http://schemas.microsoft.com/office/drawing/2014/chart" uri="{C3380CC4-5D6E-409C-BE32-E72D297353CC}">
              <c16:uniqueId val="{00000000-79D9-40EA-96C7-4918D79E138B}"/>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76.31</c:v>
                </c:pt>
                <c:pt idx="1">
                  <c:v>68.180000000000007</c:v>
                </c:pt>
                <c:pt idx="2">
                  <c:v>67.930000000000007</c:v>
                </c:pt>
                <c:pt idx="3">
                  <c:v>68.53</c:v>
                </c:pt>
                <c:pt idx="4">
                  <c:v>69.180000000000007</c:v>
                </c:pt>
              </c:numCache>
            </c:numRef>
          </c:val>
          <c:smooth val="0"/>
          <c:extLst>
            <c:ext xmlns:c16="http://schemas.microsoft.com/office/drawing/2014/chart" uri="{C3380CC4-5D6E-409C-BE32-E72D297353CC}">
              <c16:uniqueId val="{00000001-79D9-40EA-96C7-4918D79E138B}"/>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2063.4299999999998</c:v>
                </c:pt>
                <c:pt idx="1">
                  <c:v>2012.22</c:v>
                </c:pt>
                <c:pt idx="2">
                  <c:v>1926.2</c:v>
                </c:pt>
                <c:pt idx="3">
                  <c:v>1864.16</c:v>
                </c:pt>
                <c:pt idx="4">
                  <c:v>1799.46</c:v>
                </c:pt>
              </c:numCache>
            </c:numRef>
          </c:val>
          <c:extLst>
            <c:ext xmlns:c16="http://schemas.microsoft.com/office/drawing/2014/chart" uri="{C3380CC4-5D6E-409C-BE32-E72D297353CC}">
              <c16:uniqueId val="{00000000-3745-4E55-BE79-03E715EFE29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820.36</c:v>
                </c:pt>
                <c:pt idx="1">
                  <c:v>847.44</c:v>
                </c:pt>
                <c:pt idx="2">
                  <c:v>857.88</c:v>
                </c:pt>
                <c:pt idx="3">
                  <c:v>825.1</c:v>
                </c:pt>
                <c:pt idx="4">
                  <c:v>789.87</c:v>
                </c:pt>
              </c:numCache>
            </c:numRef>
          </c:val>
          <c:smooth val="0"/>
          <c:extLst>
            <c:ext xmlns:c16="http://schemas.microsoft.com/office/drawing/2014/chart" uri="{C3380CC4-5D6E-409C-BE32-E72D297353CC}">
              <c16:uniqueId val="{00000001-3745-4E55-BE79-03E715EFE29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91.36</c:v>
                </c:pt>
                <c:pt idx="1">
                  <c:v>91.28</c:v>
                </c:pt>
                <c:pt idx="2">
                  <c:v>90.65</c:v>
                </c:pt>
                <c:pt idx="3">
                  <c:v>90.79</c:v>
                </c:pt>
                <c:pt idx="4">
                  <c:v>91.01</c:v>
                </c:pt>
              </c:numCache>
            </c:numRef>
          </c:val>
          <c:extLst>
            <c:ext xmlns:c16="http://schemas.microsoft.com/office/drawing/2014/chart" uri="{C3380CC4-5D6E-409C-BE32-E72D297353CC}">
              <c16:uniqueId val="{00000000-698E-448D-9646-F9E1210E1DA2}"/>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95.4</c:v>
                </c:pt>
                <c:pt idx="1">
                  <c:v>94.69</c:v>
                </c:pt>
                <c:pt idx="2">
                  <c:v>94.97</c:v>
                </c:pt>
                <c:pt idx="3">
                  <c:v>97.07</c:v>
                </c:pt>
                <c:pt idx="4">
                  <c:v>98.06</c:v>
                </c:pt>
              </c:numCache>
            </c:numRef>
          </c:val>
          <c:smooth val="0"/>
          <c:extLst>
            <c:ext xmlns:c16="http://schemas.microsoft.com/office/drawing/2014/chart" uri="{C3380CC4-5D6E-409C-BE32-E72D297353CC}">
              <c16:uniqueId val="{00000001-698E-448D-9646-F9E1210E1DA2}"/>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150.12</c:v>
                </c:pt>
                <c:pt idx="1">
                  <c:v>150.38999999999999</c:v>
                </c:pt>
                <c:pt idx="2">
                  <c:v>150.28</c:v>
                </c:pt>
                <c:pt idx="3">
                  <c:v>150.12</c:v>
                </c:pt>
                <c:pt idx="4">
                  <c:v>150.11000000000001</c:v>
                </c:pt>
              </c:numCache>
            </c:numRef>
          </c:val>
          <c:extLst>
            <c:ext xmlns:c16="http://schemas.microsoft.com/office/drawing/2014/chart" uri="{C3380CC4-5D6E-409C-BE32-E72D297353CC}">
              <c16:uniqueId val="{00000000-53D3-4ACD-A6FC-C40AD66CA775}"/>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163.19999999999999</c:v>
                </c:pt>
                <c:pt idx="1">
                  <c:v>159.78</c:v>
                </c:pt>
                <c:pt idx="2">
                  <c:v>159.49</c:v>
                </c:pt>
                <c:pt idx="3">
                  <c:v>157.81</c:v>
                </c:pt>
                <c:pt idx="4">
                  <c:v>157.37</c:v>
                </c:pt>
              </c:numCache>
            </c:numRef>
          </c:val>
          <c:smooth val="0"/>
          <c:extLst>
            <c:ext xmlns:c16="http://schemas.microsoft.com/office/drawing/2014/chart" uri="{C3380CC4-5D6E-409C-BE32-E72D297353CC}">
              <c16:uniqueId val="{00000001-53D3-4ACD-A6FC-C40AD66CA775}"/>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【106.11】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【652.82】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【59.10】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【138.29】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【97.61】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【39.74】</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election activeCell="BL16" sqref="BL16:BZ44"/>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2">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2">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68" t="str">
        <f>データ!H6</f>
        <v>石川県　小松市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51" t="s">
        <v>1</v>
      </c>
      <c r="C7" s="51"/>
      <c r="D7" s="51"/>
      <c r="E7" s="51"/>
      <c r="F7" s="51"/>
      <c r="G7" s="51"/>
      <c r="H7" s="51"/>
      <c r="I7" s="51" t="s">
        <v>2</v>
      </c>
      <c r="J7" s="51"/>
      <c r="K7" s="51"/>
      <c r="L7" s="51"/>
      <c r="M7" s="51"/>
      <c r="N7" s="51"/>
      <c r="O7" s="51"/>
      <c r="P7" s="51" t="s">
        <v>3</v>
      </c>
      <c r="Q7" s="51"/>
      <c r="R7" s="51"/>
      <c r="S7" s="51"/>
      <c r="T7" s="51"/>
      <c r="U7" s="51"/>
      <c r="V7" s="51"/>
      <c r="W7" s="51" t="s">
        <v>4</v>
      </c>
      <c r="X7" s="51"/>
      <c r="Y7" s="51"/>
      <c r="Z7" s="51"/>
      <c r="AA7" s="51"/>
      <c r="AB7" s="51"/>
      <c r="AC7" s="51"/>
      <c r="AD7" s="51" t="s">
        <v>5</v>
      </c>
      <c r="AE7" s="51"/>
      <c r="AF7" s="51"/>
      <c r="AG7" s="51"/>
      <c r="AH7" s="51"/>
      <c r="AI7" s="51"/>
      <c r="AJ7" s="51"/>
      <c r="AK7" s="3"/>
      <c r="AL7" s="51" t="s">
        <v>6</v>
      </c>
      <c r="AM7" s="51"/>
      <c r="AN7" s="51"/>
      <c r="AO7" s="51"/>
      <c r="AP7" s="51"/>
      <c r="AQ7" s="51"/>
      <c r="AR7" s="51"/>
      <c r="AS7" s="51"/>
      <c r="AT7" s="51" t="s">
        <v>7</v>
      </c>
      <c r="AU7" s="51"/>
      <c r="AV7" s="51"/>
      <c r="AW7" s="51"/>
      <c r="AX7" s="51"/>
      <c r="AY7" s="51"/>
      <c r="AZ7" s="51"/>
      <c r="BA7" s="51"/>
      <c r="BB7" s="51" t="s">
        <v>8</v>
      </c>
      <c r="BC7" s="51"/>
      <c r="BD7" s="51"/>
      <c r="BE7" s="51"/>
      <c r="BF7" s="51"/>
      <c r="BG7" s="51"/>
      <c r="BH7" s="51"/>
      <c r="BI7" s="51"/>
      <c r="BJ7" s="3"/>
      <c r="BK7" s="3"/>
      <c r="BL7" s="69" t="s">
        <v>9</v>
      </c>
      <c r="BM7" s="70"/>
      <c r="BN7" s="70"/>
      <c r="BO7" s="70"/>
      <c r="BP7" s="70"/>
      <c r="BQ7" s="70"/>
      <c r="BR7" s="70"/>
      <c r="BS7" s="70"/>
      <c r="BT7" s="70"/>
      <c r="BU7" s="70"/>
      <c r="BV7" s="70"/>
      <c r="BW7" s="70"/>
      <c r="BX7" s="70"/>
      <c r="BY7" s="71"/>
    </row>
    <row r="8" spans="1:78" ht="18.75" customHeight="1" x14ac:dyDescent="0.2">
      <c r="A8" s="2"/>
      <c r="B8" s="65" t="str">
        <f>データ!I6</f>
        <v>法適用</v>
      </c>
      <c r="C8" s="65"/>
      <c r="D8" s="65"/>
      <c r="E8" s="65"/>
      <c r="F8" s="65"/>
      <c r="G8" s="65"/>
      <c r="H8" s="65"/>
      <c r="I8" s="65" t="str">
        <f>データ!J6</f>
        <v>下水道事業</v>
      </c>
      <c r="J8" s="65"/>
      <c r="K8" s="65"/>
      <c r="L8" s="65"/>
      <c r="M8" s="65"/>
      <c r="N8" s="65"/>
      <c r="O8" s="65"/>
      <c r="P8" s="65" t="str">
        <f>データ!K6</f>
        <v>公共下水道</v>
      </c>
      <c r="Q8" s="65"/>
      <c r="R8" s="65"/>
      <c r="S8" s="65"/>
      <c r="T8" s="65"/>
      <c r="U8" s="65"/>
      <c r="V8" s="65"/>
      <c r="W8" s="65" t="str">
        <f>データ!L6</f>
        <v>Bd1</v>
      </c>
      <c r="X8" s="65"/>
      <c r="Y8" s="65"/>
      <c r="Z8" s="65"/>
      <c r="AA8" s="65"/>
      <c r="AB8" s="65"/>
      <c r="AC8" s="65"/>
      <c r="AD8" s="66" t="str">
        <f>データ!$M$6</f>
        <v>非設置</v>
      </c>
      <c r="AE8" s="66"/>
      <c r="AF8" s="66"/>
      <c r="AG8" s="66"/>
      <c r="AH8" s="66"/>
      <c r="AI8" s="66"/>
      <c r="AJ8" s="66"/>
      <c r="AK8" s="3"/>
      <c r="AL8" s="45">
        <f>データ!S6</f>
        <v>106405</v>
      </c>
      <c r="AM8" s="45"/>
      <c r="AN8" s="45"/>
      <c r="AO8" s="45"/>
      <c r="AP8" s="45"/>
      <c r="AQ8" s="45"/>
      <c r="AR8" s="45"/>
      <c r="AS8" s="45"/>
      <c r="AT8" s="46">
        <f>データ!T6</f>
        <v>371.05</v>
      </c>
      <c r="AU8" s="46"/>
      <c r="AV8" s="46"/>
      <c r="AW8" s="46"/>
      <c r="AX8" s="46"/>
      <c r="AY8" s="46"/>
      <c r="AZ8" s="46"/>
      <c r="BA8" s="46"/>
      <c r="BB8" s="46">
        <f>データ!U6</f>
        <v>286.77</v>
      </c>
      <c r="BC8" s="46"/>
      <c r="BD8" s="46"/>
      <c r="BE8" s="46"/>
      <c r="BF8" s="46"/>
      <c r="BG8" s="46"/>
      <c r="BH8" s="46"/>
      <c r="BI8" s="46"/>
      <c r="BJ8" s="3"/>
      <c r="BK8" s="3"/>
      <c r="BL8" s="61" t="s">
        <v>10</v>
      </c>
      <c r="BM8" s="62"/>
      <c r="BN8" s="63" t="s">
        <v>11</v>
      </c>
      <c r="BO8" s="63"/>
      <c r="BP8" s="63"/>
      <c r="BQ8" s="63"/>
      <c r="BR8" s="63"/>
      <c r="BS8" s="63"/>
      <c r="BT8" s="63"/>
      <c r="BU8" s="63"/>
      <c r="BV8" s="63"/>
      <c r="BW8" s="63"/>
      <c r="BX8" s="63"/>
      <c r="BY8" s="64"/>
    </row>
    <row r="9" spans="1:78" ht="18.75" customHeight="1" x14ac:dyDescent="0.2">
      <c r="A9" s="2"/>
      <c r="B9" s="51" t="s">
        <v>12</v>
      </c>
      <c r="C9" s="51"/>
      <c r="D9" s="51"/>
      <c r="E9" s="51"/>
      <c r="F9" s="51"/>
      <c r="G9" s="51"/>
      <c r="H9" s="51"/>
      <c r="I9" s="51" t="s">
        <v>13</v>
      </c>
      <c r="J9" s="51"/>
      <c r="K9" s="51"/>
      <c r="L9" s="51"/>
      <c r="M9" s="51"/>
      <c r="N9" s="51"/>
      <c r="O9" s="51"/>
      <c r="P9" s="51" t="s">
        <v>14</v>
      </c>
      <c r="Q9" s="51"/>
      <c r="R9" s="51"/>
      <c r="S9" s="51"/>
      <c r="T9" s="51"/>
      <c r="U9" s="51"/>
      <c r="V9" s="51"/>
      <c r="W9" s="51" t="s">
        <v>15</v>
      </c>
      <c r="X9" s="51"/>
      <c r="Y9" s="51"/>
      <c r="Z9" s="51"/>
      <c r="AA9" s="51"/>
      <c r="AB9" s="51"/>
      <c r="AC9" s="51"/>
      <c r="AD9" s="51" t="s">
        <v>16</v>
      </c>
      <c r="AE9" s="51"/>
      <c r="AF9" s="51"/>
      <c r="AG9" s="51"/>
      <c r="AH9" s="51"/>
      <c r="AI9" s="51"/>
      <c r="AJ9" s="51"/>
      <c r="AK9" s="3"/>
      <c r="AL9" s="51" t="s">
        <v>17</v>
      </c>
      <c r="AM9" s="51"/>
      <c r="AN9" s="51"/>
      <c r="AO9" s="51"/>
      <c r="AP9" s="51"/>
      <c r="AQ9" s="51"/>
      <c r="AR9" s="51"/>
      <c r="AS9" s="51"/>
      <c r="AT9" s="51" t="s">
        <v>18</v>
      </c>
      <c r="AU9" s="51"/>
      <c r="AV9" s="51"/>
      <c r="AW9" s="51"/>
      <c r="AX9" s="51"/>
      <c r="AY9" s="51"/>
      <c r="AZ9" s="51"/>
      <c r="BA9" s="51"/>
      <c r="BB9" s="51" t="s">
        <v>19</v>
      </c>
      <c r="BC9" s="51"/>
      <c r="BD9" s="51"/>
      <c r="BE9" s="51"/>
      <c r="BF9" s="51"/>
      <c r="BG9" s="51"/>
      <c r="BH9" s="51"/>
      <c r="BI9" s="51"/>
      <c r="BJ9" s="3"/>
      <c r="BK9" s="3"/>
      <c r="BL9" s="52" t="s">
        <v>20</v>
      </c>
      <c r="BM9" s="53"/>
      <c r="BN9" s="54" t="s">
        <v>21</v>
      </c>
      <c r="BO9" s="54"/>
      <c r="BP9" s="54"/>
      <c r="BQ9" s="54"/>
      <c r="BR9" s="54"/>
      <c r="BS9" s="54"/>
      <c r="BT9" s="54"/>
      <c r="BU9" s="54"/>
      <c r="BV9" s="54"/>
      <c r="BW9" s="54"/>
      <c r="BX9" s="54"/>
      <c r="BY9" s="55"/>
    </row>
    <row r="10" spans="1:78" ht="18.75" customHeight="1" x14ac:dyDescent="0.2">
      <c r="A10" s="2"/>
      <c r="B10" s="46" t="str">
        <f>データ!N6</f>
        <v>-</v>
      </c>
      <c r="C10" s="46"/>
      <c r="D10" s="46"/>
      <c r="E10" s="46"/>
      <c r="F10" s="46"/>
      <c r="G10" s="46"/>
      <c r="H10" s="46"/>
      <c r="I10" s="46">
        <f>データ!O6</f>
        <v>36.020000000000003</v>
      </c>
      <c r="J10" s="46"/>
      <c r="K10" s="46"/>
      <c r="L10" s="46"/>
      <c r="M10" s="46"/>
      <c r="N10" s="46"/>
      <c r="O10" s="46"/>
      <c r="P10" s="46">
        <f>データ!P6</f>
        <v>73.03</v>
      </c>
      <c r="Q10" s="46"/>
      <c r="R10" s="46"/>
      <c r="S10" s="46"/>
      <c r="T10" s="46"/>
      <c r="U10" s="46"/>
      <c r="V10" s="46"/>
      <c r="W10" s="46">
        <f>データ!Q6</f>
        <v>89.71</v>
      </c>
      <c r="X10" s="46"/>
      <c r="Y10" s="46"/>
      <c r="Z10" s="46"/>
      <c r="AA10" s="46"/>
      <c r="AB10" s="46"/>
      <c r="AC10" s="46"/>
      <c r="AD10" s="45">
        <f>データ!R6</f>
        <v>2530</v>
      </c>
      <c r="AE10" s="45"/>
      <c r="AF10" s="45"/>
      <c r="AG10" s="45"/>
      <c r="AH10" s="45"/>
      <c r="AI10" s="45"/>
      <c r="AJ10" s="45"/>
      <c r="AK10" s="2"/>
      <c r="AL10" s="45">
        <f>データ!V6</f>
        <v>77537</v>
      </c>
      <c r="AM10" s="45"/>
      <c r="AN10" s="45"/>
      <c r="AO10" s="45"/>
      <c r="AP10" s="45"/>
      <c r="AQ10" s="45"/>
      <c r="AR10" s="45"/>
      <c r="AS10" s="45"/>
      <c r="AT10" s="46">
        <f>データ!W6</f>
        <v>22.89</v>
      </c>
      <c r="AU10" s="46"/>
      <c r="AV10" s="46"/>
      <c r="AW10" s="46"/>
      <c r="AX10" s="46"/>
      <c r="AY10" s="46"/>
      <c r="AZ10" s="46"/>
      <c r="BA10" s="46"/>
      <c r="BB10" s="46">
        <f>データ!X6</f>
        <v>3387.37</v>
      </c>
      <c r="BC10" s="46"/>
      <c r="BD10" s="46"/>
      <c r="BE10" s="46"/>
      <c r="BF10" s="46"/>
      <c r="BG10" s="46"/>
      <c r="BH10" s="46"/>
      <c r="BI10" s="46"/>
      <c r="BJ10" s="2"/>
      <c r="BK10" s="2"/>
      <c r="BL10" s="47" t="s">
        <v>22</v>
      </c>
      <c r="BM10" s="48"/>
      <c r="BN10" s="49" t="s">
        <v>23</v>
      </c>
      <c r="BO10" s="49"/>
      <c r="BP10" s="49"/>
      <c r="BQ10" s="49"/>
      <c r="BR10" s="49"/>
      <c r="BS10" s="49"/>
      <c r="BT10" s="49"/>
      <c r="BU10" s="49"/>
      <c r="BV10" s="49"/>
      <c r="BW10" s="49"/>
      <c r="BX10" s="49"/>
      <c r="BY10" s="50"/>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2">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80" t="s">
        <v>115</v>
      </c>
      <c r="BM16" s="81"/>
      <c r="BN16" s="81"/>
      <c r="BO16" s="81"/>
      <c r="BP16" s="81"/>
      <c r="BQ16" s="81"/>
      <c r="BR16" s="81"/>
      <c r="BS16" s="81"/>
      <c r="BT16" s="81"/>
      <c r="BU16" s="81"/>
      <c r="BV16" s="81"/>
      <c r="BW16" s="81"/>
      <c r="BX16" s="81"/>
      <c r="BY16" s="81"/>
      <c r="BZ16" s="82"/>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80"/>
      <c r="BM17" s="81"/>
      <c r="BN17" s="81"/>
      <c r="BO17" s="81"/>
      <c r="BP17" s="81"/>
      <c r="BQ17" s="81"/>
      <c r="BR17" s="81"/>
      <c r="BS17" s="81"/>
      <c r="BT17" s="81"/>
      <c r="BU17" s="81"/>
      <c r="BV17" s="81"/>
      <c r="BW17" s="81"/>
      <c r="BX17" s="81"/>
      <c r="BY17" s="81"/>
      <c r="BZ17" s="82"/>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80"/>
      <c r="BM18" s="81"/>
      <c r="BN18" s="81"/>
      <c r="BO18" s="81"/>
      <c r="BP18" s="81"/>
      <c r="BQ18" s="81"/>
      <c r="BR18" s="81"/>
      <c r="BS18" s="81"/>
      <c r="BT18" s="81"/>
      <c r="BU18" s="81"/>
      <c r="BV18" s="81"/>
      <c r="BW18" s="81"/>
      <c r="BX18" s="81"/>
      <c r="BY18" s="81"/>
      <c r="BZ18" s="82"/>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80"/>
      <c r="BM19" s="81"/>
      <c r="BN19" s="81"/>
      <c r="BO19" s="81"/>
      <c r="BP19" s="81"/>
      <c r="BQ19" s="81"/>
      <c r="BR19" s="81"/>
      <c r="BS19" s="81"/>
      <c r="BT19" s="81"/>
      <c r="BU19" s="81"/>
      <c r="BV19" s="81"/>
      <c r="BW19" s="81"/>
      <c r="BX19" s="81"/>
      <c r="BY19" s="81"/>
      <c r="BZ19" s="82"/>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80"/>
      <c r="BM20" s="81"/>
      <c r="BN20" s="81"/>
      <c r="BO20" s="81"/>
      <c r="BP20" s="81"/>
      <c r="BQ20" s="81"/>
      <c r="BR20" s="81"/>
      <c r="BS20" s="81"/>
      <c r="BT20" s="81"/>
      <c r="BU20" s="81"/>
      <c r="BV20" s="81"/>
      <c r="BW20" s="81"/>
      <c r="BX20" s="81"/>
      <c r="BY20" s="81"/>
      <c r="BZ20" s="82"/>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80"/>
      <c r="BM21" s="81"/>
      <c r="BN21" s="81"/>
      <c r="BO21" s="81"/>
      <c r="BP21" s="81"/>
      <c r="BQ21" s="81"/>
      <c r="BR21" s="81"/>
      <c r="BS21" s="81"/>
      <c r="BT21" s="81"/>
      <c r="BU21" s="81"/>
      <c r="BV21" s="81"/>
      <c r="BW21" s="81"/>
      <c r="BX21" s="81"/>
      <c r="BY21" s="81"/>
      <c r="BZ21" s="82"/>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80"/>
      <c r="BM22" s="81"/>
      <c r="BN22" s="81"/>
      <c r="BO22" s="81"/>
      <c r="BP22" s="81"/>
      <c r="BQ22" s="81"/>
      <c r="BR22" s="81"/>
      <c r="BS22" s="81"/>
      <c r="BT22" s="81"/>
      <c r="BU22" s="81"/>
      <c r="BV22" s="81"/>
      <c r="BW22" s="81"/>
      <c r="BX22" s="81"/>
      <c r="BY22" s="81"/>
      <c r="BZ22" s="82"/>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80"/>
      <c r="BM23" s="81"/>
      <c r="BN23" s="81"/>
      <c r="BO23" s="81"/>
      <c r="BP23" s="81"/>
      <c r="BQ23" s="81"/>
      <c r="BR23" s="81"/>
      <c r="BS23" s="81"/>
      <c r="BT23" s="81"/>
      <c r="BU23" s="81"/>
      <c r="BV23" s="81"/>
      <c r="BW23" s="81"/>
      <c r="BX23" s="81"/>
      <c r="BY23" s="81"/>
      <c r="BZ23" s="82"/>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80"/>
      <c r="BM24" s="81"/>
      <c r="BN24" s="81"/>
      <c r="BO24" s="81"/>
      <c r="BP24" s="81"/>
      <c r="BQ24" s="81"/>
      <c r="BR24" s="81"/>
      <c r="BS24" s="81"/>
      <c r="BT24" s="81"/>
      <c r="BU24" s="81"/>
      <c r="BV24" s="81"/>
      <c r="BW24" s="81"/>
      <c r="BX24" s="81"/>
      <c r="BY24" s="81"/>
      <c r="BZ24" s="82"/>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80"/>
      <c r="BM25" s="81"/>
      <c r="BN25" s="81"/>
      <c r="BO25" s="81"/>
      <c r="BP25" s="81"/>
      <c r="BQ25" s="81"/>
      <c r="BR25" s="81"/>
      <c r="BS25" s="81"/>
      <c r="BT25" s="81"/>
      <c r="BU25" s="81"/>
      <c r="BV25" s="81"/>
      <c r="BW25" s="81"/>
      <c r="BX25" s="81"/>
      <c r="BY25" s="81"/>
      <c r="BZ25" s="82"/>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80"/>
      <c r="BM26" s="81"/>
      <c r="BN26" s="81"/>
      <c r="BO26" s="81"/>
      <c r="BP26" s="81"/>
      <c r="BQ26" s="81"/>
      <c r="BR26" s="81"/>
      <c r="BS26" s="81"/>
      <c r="BT26" s="81"/>
      <c r="BU26" s="81"/>
      <c r="BV26" s="81"/>
      <c r="BW26" s="81"/>
      <c r="BX26" s="81"/>
      <c r="BY26" s="81"/>
      <c r="BZ26" s="82"/>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80"/>
      <c r="BM27" s="81"/>
      <c r="BN27" s="81"/>
      <c r="BO27" s="81"/>
      <c r="BP27" s="81"/>
      <c r="BQ27" s="81"/>
      <c r="BR27" s="81"/>
      <c r="BS27" s="81"/>
      <c r="BT27" s="81"/>
      <c r="BU27" s="81"/>
      <c r="BV27" s="81"/>
      <c r="BW27" s="81"/>
      <c r="BX27" s="81"/>
      <c r="BY27" s="81"/>
      <c r="BZ27" s="82"/>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80"/>
      <c r="BM28" s="81"/>
      <c r="BN28" s="81"/>
      <c r="BO28" s="81"/>
      <c r="BP28" s="81"/>
      <c r="BQ28" s="81"/>
      <c r="BR28" s="81"/>
      <c r="BS28" s="81"/>
      <c r="BT28" s="81"/>
      <c r="BU28" s="81"/>
      <c r="BV28" s="81"/>
      <c r="BW28" s="81"/>
      <c r="BX28" s="81"/>
      <c r="BY28" s="81"/>
      <c r="BZ28" s="82"/>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80"/>
      <c r="BM29" s="81"/>
      <c r="BN29" s="81"/>
      <c r="BO29" s="81"/>
      <c r="BP29" s="81"/>
      <c r="BQ29" s="81"/>
      <c r="BR29" s="81"/>
      <c r="BS29" s="81"/>
      <c r="BT29" s="81"/>
      <c r="BU29" s="81"/>
      <c r="BV29" s="81"/>
      <c r="BW29" s="81"/>
      <c r="BX29" s="81"/>
      <c r="BY29" s="81"/>
      <c r="BZ29" s="82"/>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80"/>
      <c r="BM30" s="81"/>
      <c r="BN30" s="81"/>
      <c r="BO30" s="81"/>
      <c r="BP30" s="81"/>
      <c r="BQ30" s="81"/>
      <c r="BR30" s="81"/>
      <c r="BS30" s="81"/>
      <c r="BT30" s="81"/>
      <c r="BU30" s="81"/>
      <c r="BV30" s="81"/>
      <c r="BW30" s="81"/>
      <c r="BX30" s="81"/>
      <c r="BY30" s="81"/>
      <c r="BZ30" s="82"/>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80"/>
      <c r="BM31" s="81"/>
      <c r="BN31" s="81"/>
      <c r="BO31" s="81"/>
      <c r="BP31" s="81"/>
      <c r="BQ31" s="81"/>
      <c r="BR31" s="81"/>
      <c r="BS31" s="81"/>
      <c r="BT31" s="81"/>
      <c r="BU31" s="81"/>
      <c r="BV31" s="81"/>
      <c r="BW31" s="81"/>
      <c r="BX31" s="81"/>
      <c r="BY31" s="81"/>
      <c r="BZ31" s="82"/>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80"/>
      <c r="BM32" s="81"/>
      <c r="BN32" s="81"/>
      <c r="BO32" s="81"/>
      <c r="BP32" s="81"/>
      <c r="BQ32" s="81"/>
      <c r="BR32" s="81"/>
      <c r="BS32" s="81"/>
      <c r="BT32" s="81"/>
      <c r="BU32" s="81"/>
      <c r="BV32" s="81"/>
      <c r="BW32" s="81"/>
      <c r="BX32" s="81"/>
      <c r="BY32" s="81"/>
      <c r="BZ32" s="82"/>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80"/>
      <c r="BM33" s="81"/>
      <c r="BN33" s="81"/>
      <c r="BO33" s="81"/>
      <c r="BP33" s="81"/>
      <c r="BQ33" s="81"/>
      <c r="BR33" s="81"/>
      <c r="BS33" s="81"/>
      <c r="BT33" s="81"/>
      <c r="BU33" s="81"/>
      <c r="BV33" s="81"/>
      <c r="BW33" s="81"/>
      <c r="BX33" s="81"/>
      <c r="BY33" s="81"/>
      <c r="BZ33" s="82"/>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80"/>
      <c r="BM34" s="81"/>
      <c r="BN34" s="81"/>
      <c r="BO34" s="81"/>
      <c r="BP34" s="81"/>
      <c r="BQ34" s="81"/>
      <c r="BR34" s="81"/>
      <c r="BS34" s="81"/>
      <c r="BT34" s="81"/>
      <c r="BU34" s="81"/>
      <c r="BV34" s="81"/>
      <c r="BW34" s="81"/>
      <c r="BX34" s="81"/>
      <c r="BY34" s="81"/>
      <c r="BZ34" s="82"/>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80"/>
      <c r="BM35" s="81"/>
      <c r="BN35" s="81"/>
      <c r="BO35" s="81"/>
      <c r="BP35" s="81"/>
      <c r="BQ35" s="81"/>
      <c r="BR35" s="81"/>
      <c r="BS35" s="81"/>
      <c r="BT35" s="81"/>
      <c r="BU35" s="81"/>
      <c r="BV35" s="81"/>
      <c r="BW35" s="81"/>
      <c r="BX35" s="81"/>
      <c r="BY35" s="81"/>
      <c r="BZ35" s="82"/>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80"/>
      <c r="BM36" s="81"/>
      <c r="BN36" s="81"/>
      <c r="BO36" s="81"/>
      <c r="BP36" s="81"/>
      <c r="BQ36" s="81"/>
      <c r="BR36" s="81"/>
      <c r="BS36" s="81"/>
      <c r="BT36" s="81"/>
      <c r="BU36" s="81"/>
      <c r="BV36" s="81"/>
      <c r="BW36" s="81"/>
      <c r="BX36" s="81"/>
      <c r="BY36" s="81"/>
      <c r="BZ36" s="82"/>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80"/>
      <c r="BM37" s="81"/>
      <c r="BN37" s="81"/>
      <c r="BO37" s="81"/>
      <c r="BP37" s="81"/>
      <c r="BQ37" s="81"/>
      <c r="BR37" s="81"/>
      <c r="BS37" s="81"/>
      <c r="BT37" s="81"/>
      <c r="BU37" s="81"/>
      <c r="BV37" s="81"/>
      <c r="BW37" s="81"/>
      <c r="BX37" s="81"/>
      <c r="BY37" s="81"/>
      <c r="BZ37" s="82"/>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80"/>
      <c r="BM38" s="81"/>
      <c r="BN38" s="81"/>
      <c r="BO38" s="81"/>
      <c r="BP38" s="81"/>
      <c r="BQ38" s="81"/>
      <c r="BR38" s="81"/>
      <c r="BS38" s="81"/>
      <c r="BT38" s="81"/>
      <c r="BU38" s="81"/>
      <c r="BV38" s="81"/>
      <c r="BW38" s="81"/>
      <c r="BX38" s="81"/>
      <c r="BY38" s="81"/>
      <c r="BZ38" s="82"/>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80"/>
      <c r="BM39" s="81"/>
      <c r="BN39" s="81"/>
      <c r="BO39" s="81"/>
      <c r="BP39" s="81"/>
      <c r="BQ39" s="81"/>
      <c r="BR39" s="81"/>
      <c r="BS39" s="81"/>
      <c r="BT39" s="81"/>
      <c r="BU39" s="81"/>
      <c r="BV39" s="81"/>
      <c r="BW39" s="81"/>
      <c r="BX39" s="81"/>
      <c r="BY39" s="81"/>
      <c r="BZ39" s="82"/>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80"/>
      <c r="BM40" s="81"/>
      <c r="BN40" s="81"/>
      <c r="BO40" s="81"/>
      <c r="BP40" s="81"/>
      <c r="BQ40" s="81"/>
      <c r="BR40" s="81"/>
      <c r="BS40" s="81"/>
      <c r="BT40" s="81"/>
      <c r="BU40" s="81"/>
      <c r="BV40" s="81"/>
      <c r="BW40" s="81"/>
      <c r="BX40" s="81"/>
      <c r="BY40" s="81"/>
      <c r="BZ40" s="82"/>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80"/>
      <c r="BM41" s="81"/>
      <c r="BN41" s="81"/>
      <c r="BO41" s="81"/>
      <c r="BP41" s="81"/>
      <c r="BQ41" s="81"/>
      <c r="BR41" s="81"/>
      <c r="BS41" s="81"/>
      <c r="BT41" s="81"/>
      <c r="BU41" s="81"/>
      <c r="BV41" s="81"/>
      <c r="BW41" s="81"/>
      <c r="BX41" s="81"/>
      <c r="BY41" s="81"/>
      <c r="BZ41" s="82"/>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80"/>
      <c r="BM42" s="81"/>
      <c r="BN42" s="81"/>
      <c r="BO42" s="81"/>
      <c r="BP42" s="81"/>
      <c r="BQ42" s="81"/>
      <c r="BR42" s="81"/>
      <c r="BS42" s="81"/>
      <c r="BT42" s="81"/>
      <c r="BU42" s="81"/>
      <c r="BV42" s="81"/>
      <c r="BW42" s="81"/>
      <c r="BX42" s="81"/>
      <c r="BY42" s="81"/>
      <c r="BZ42" s="82"/>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80"/>
      <c r="BM43" s="81"/>
      <c r="BN43" s="81"/>
      <c r="BO43" s="81"/>
      <c r="BP43" s="81"/>
      <c r="BQ43" s="81"/>
      <c r="BR43" s="81"/>
      <c r="BS43" s="81"/>
      <c r="BT43" s="81"/>
      <c r="BU43" s="81"/>
      <c r="BV43" s="81"/>
      <c r="BW43" s="81"/>
      <c r="BX43" s="81"/>
      <c r="BY43" s="81"/>
      <c r="BZ43" s="82"/>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83"/>
      <c r="BM44" s="84"/>
      <c r="BN44" s="84"/>
      <c r="BO44" s="84"/>
      <c r="BP44" s="84"/>
      <c r="BQ44" s="84"/>
      <c r="BR44" s="84"/>
      <c r="BS44" s="84"/>
      <c r="BT44" s="84"/>
      <c r="BU44" s="84"/>
      <c r="BV44" s="84"/>
      <c r="BW44" s="84"/>
      <c r="BX44" s="84"/>
      <c r="BY44" s="84"/>
      <c r="BZ44" s="85"/>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113</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80" t="s">
        <v>114</v>
      </c>
      <c r="BM66" s="81"/>
      <c r="BN66" s="81"/>
      <c r="BO66" s="81"/>
      <c r="BP66" s="81"/>
      <c r="BQ66" s="81"/>
      <c r="BR66" s="81"/>
      <c r="BS66" s="81"/>
      <c r="BT66" s="81"/>
      <c r="BU66" s="81"/>
      <c r="BV66" s="81"/>
      <c r="BW66" s="81"/>
      <c r="BX66" s="81"/>
      <c r="BY66" s="81"/>
      <c r="BZ66" s="82"/>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80"/>
      <c r="BM67" s="81"/>
      <c r="BN67" s="81"/>
      <c r="BO67" s="81"/>
      <c r="BP67" s="81"/>
      <c r="BQ67" s="81"/>
      <c r="BR67" s="81"/>
      <c r="BS67" s="81"/>
      <c r="BT67" s="81"/>
      <c r="BU67" s="81"/>
      <c r="BV67" s="81"/>
      <c r="BW67" s="81"/>
      <c r="BX67" s="81"/>
      <c r="BY67" s="81"/>
      <c r="BZ67" s="82"/>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80"/>
      <c r="BM68" s="81"/>
      <c r="BN68" s="81"/>
      <c r="BO68" s="81"/>
      <c r="BP68" s="81"/>
      <c r="BQ68" s="81"/>
      <c r="BR68" s="81"/>
      <c r="BS68" s="81"/>
      <c r="BT68" s="81"/>
      <c r="BU68" s="81"/>
      <c r="BV68" s="81"/>
      <c r="BW68" s="81"/>
      <c r="BX68" s="81"/>
      <c r="BY68" s="81"/>
      <c r="BZ68" s="82"/>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80"/>
      <c r="BM69" s="81"/>
      <c r="BN69" s="81"/>
      <c r="BO69" s="81"/>
      <c r="BP69" s="81"/>
      <c r="BQ69" s="81"/>
      <c r="BR69" s="81"/>
      <c r="BS69" s="81"/>
      <c r="BT69" s="81"/>
      <c r="BU69" s="81"/>
      <c r="BV69" s="81"/>
      <c r="BW69" s="81"/>
      <c r="BX69" s="81"/>
      <c r="BY69" s="81"/>
      <c r="BZ69" s="82"/>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80"/>
      <c r="BM70" s="81"/>
      <c r="BN70" s="81"/>
      <c r="BO70" s="81"/>
      <c r="BP70" s="81"/>
      <c r="BQ70" s="81"/>
      <c r="BR70" s="81"/>
      <c r="BS70" s="81"/>
      <c r="BT70" s="81"/>
      <c r="BU70" s="81"/>
      <c r="BV70" s="81"/>
      <c r="BW70" s="81"/>
      <c r="BX70" s="81"/>
      <c r="BY70" s="81"/>
      <c r="BZ70" s="82"/>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80"/>
      <c r="BM71" s="81"/>
      <c r="BN71" s="81"/>
      <c r="BO71" s="81"/>
      <c r="BP71" s="81"/>
      <c r="BQ71" s="81"/>
      <c r="BR71" s="81"/>
      <c r="BS71" s="81"/>
      <c r="BT71" s="81"/>
      <c r="BU71" s="81"/>
      <c r="BV71" s="81"/>
      <c r="BW71" s="81"/>
      <c r="BX71" s="81"/>
      <c r="BY71" s="81"/>
      <c r="BZ71" s="82"/>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80"/>
      <c r="BM72" s="81"/>
      <c r="BN72" s="81"/>
      <c r="BO72" s="81"/>
      <c r="BP72" s="81"/>
      <c r="BQ72" s="81"/>
      <c r="BR72" s="81"/>
      <c r="BS72" s="81"/>
      <c r="BT72" s="81"/>
      <c r="BU72" s="81"/>
      <c r="BV72" s="81"/>
      <c r="BW72" s="81"/>
      <c r="BX72" s="81"/>
      <c r="BY72" s="81"/>
      <c r="BZ72" s="82"/>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80"/>
      <c r="BM73" s="81"/>
      <c r="BN73" s="81"/>
      <c r="BO73" s="81"/>
      <c r="BP73" s="81"/>
      <c r="BQ73" s="81"/>
      <c r="BR73" s="81"/>
      <c r="BS73" s="81"/>
      <c r="BT73" s="81"/>
      <c r="BU73" s="81"/>
      <c r="BV73" s="81"/>
      <c r="BW73" s="81"/>
      <c r="BX73" s="81"/>
      <c r="BY73" s="81"/>
      <c r="BZ73" s="82"/>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80"/>
      <c r="BM74" s="81"/>
      <c r="BN74" s="81"/>
      <c r="BO74" s="81"/>
      <c r="BP74" s="81"/>
      <c r="BQ74" s="81"/>
      <c r="BR74" s="81"/>
      <c r="BS74" s="81"/>
      <c r="BT74" s="81"/>
      <c r="BU74" s="81"/>
      <c r="BV74" s="81"/>
      <c r="BW74" s="81"/>
      <c r="BX74" s="81"/>
      <c r="BY74" s="81"/>
      <c r="BZ74" s="82"/>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80"/>
      <c r="BM75" s="81"/>
      <c r="BN75" s="81"/>
      <c r="BO75" s="81"/>
      <c r="BP75" s="81"/>
      <c r="BQ75" s="81"/>
      <c r="BR75" s="81"/>
      <c r="BS75" s="81"/>
      <c r="BT75" s="81"/>
      <c r="BU75" s="81"/>
      <c r="BV75" s="81"/>
      <c r="BW75" s="81"/>
      <c r="BX75" s="81"/>
      <c r="BY75" s="81"/>
      <c r="BZ75" s="82"/>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80"/>
      <c r="BM76" s="81"/>
      <c r="BN76" s="81"/>
      <c r="BO76" s="81"/>
      <c r="BP76" s="81"/>
      <c r="BQ76" s="81"/>
      <c r="BR76" s="81"/>
      <c r="BS76" s="81"/>
      <c r="BT76" s="81"/>
      <c r="BU76" s="81"/>
      <c r="BV76" s="81"/>
      <c r="BW76" s="81"/>
      <c r="BX76" s="81"/>
      <c r="BY76" s="81"/>
      <c r="BZ76" s="82"/>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80"/>
      <c r="BM77" s="81"/>
      <c r="BN77" s="81"/>
      <c r="BO77" s="81"/>
      <c r="BP77" s="81"/>
      <c r="BQ77" s="81"/>
      <c r="BR77" s="81"/>
      <c r="BS77" s="81"/>
      <c r="BT77" s="81"/>
      <c r="BU77" s="81"/>
      <c r="BV77" s="81"/>
      <c r="BW77" s="81"/>
      <c r="BX77" s="81"/>
      <c r="BY77" s="81"/>
      <c r="BZ77" s="82"/>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80"/>
      <c r="BM78" s="81"/>
      <c r="BN78" s="81"/>
      <c r="BO78" s="81"/>
      <c r="BP78" s="81"/>
      <c r="BQ78" s="81"/>
      <c r="BR78" s="81"/>
      <c r="BS78" s="81"/>
      <c r="BT78" s="81"/>
      <c r="BU78" s="81"/>
      <c r="BV78" s="81"/>
      <c r="BW78" s="81"/>
      <c r="BX78" s="81"/>
      <c r="BY78" s="81"/>
      <c r="BZ78" s="82"/>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80"/>
      <c r="BM79" s="81"/>
      <c r="BN79" s="81"/>
      <c r="BO79" s="81"/>
      <c r="BP79" s="81"/>
      <c r="BQ79" s="81"/>
      <c r="BR79" s="81"/>
      <c r="BS79" s="81"/>
      <c r="BT79" s="81"/>
      <c r="BU79" s="81"/>
      <c r="BV79" s="81"/>
      <c r="BW79" s="81"/>
      <c r="BX79" s="81"/>
      <c r="BY79" s="81"/>
      <c r="BZ79" s="82"/>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80"/>
      <c r="BM80" s="81"/>
      <c r="BN80" s="81"/>
      <c r="BO80" s="81"/>
      <c r="BP80" s="81"/>
      <c r="BQ80" s="81"/>
      <c r="BR80" s="81"/>
      <c r="BS80" s="81"/>
      <c r="BT80" s="81"/>
      <c r="BU80" s="81"/>
      <c r="BV80" s="81"/>
      <c r="BW80" s="81"/>
      <c r="BX80" s="81"/>
      <c r="BY80" s="81"/>
      <c r="BZ80" s="82"/>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80"/>
      <c r="BM81" s="81"/>
      <c r="BN81" s="81"/>
      <c r="BO81" s="81"/>
      <c r="BP81" s="81"/>
      <c r="BQ81" s="81"/>
      <c r="BR81" s="81"/>
      <c r="BS81" s="81"/>
      <c r="BT81" s="81"/>
      <c r="BU81" s="81"/>
      <c r="BV81" s="81"/>
      <c r="BW81" s="81"/>
      <c r="BX81" s="81"/>
      <c r="BY81" s="81"/>
      <c r="BZ81" s="82"/>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83"/>
      <c r="BM82" s="84"/>
      <c r="BN82" s="84"/>
      <c r="BO82" s="84"/>
      <c r="BP82" s="84"/>
      <c r="BQ82" s="84"/>
      <c r="BR82" s="84"/>
      <c r="BS82" s="84"/>
      <c r="BT82" s="84"/>
      <c r="BU82" s="84"/>
      <c r="BV82" s="84"/>
      <c r="BW82" s="84"/>
      <c r="BX82" s="84"/>
      <c r="BY82" s="84"/>
      <c r="BZ82" s="85"/>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【106.11】</v>
      </c>
      <c r="F85" s="12" t="str">
        <f>データ!AT6</f>
        <v>【3.15】</v>
      </c>
      <c r="G85" s="12" t="str">
        <f>データ!BE6</f>
        <v>【73.44】</v>
      </c>
      <c r="H85" s="12" t="str">
        <f>データ!BP6</f>
        <v>【652.82】</v>
      </c>
      <c r="I85" s="12" t="str">
        <f>データ!CA6</f>
        <v>【97.61】</v>
      </c>
      <c r="J85" s="12" t="str">
        <f>データ!CL6</f>
        <v>【138.29】</v>
      </c>
      <c r="K85" s="12" t="str">
        <f>データ!CW6</f>
        <v>【59.10】</v>
      </c>
      <c r="L85" s="12" t="str">
        <f>データ!DH6</f>
        <v>【95.82】</v>
      </c>
      <c r="M85" s="12" t="str">
        <f>データ!DS6</f>
        <v>【39.74】</v>
      </c>
      <c r="N85" s="12" t="str">
        <f>データ!ED6</f>
        <v>【7.62】</v>
      </c>
      <c r="O85" s="12" t="str">
        <f>データ!EO6</f>
        <v>【0.23】</v>
      </c>
    </row>
  </sheetData>
  <sheetProtection algorithmName="SHA-512" hashValue="dOhokXSoP9LImAJXOsw1Cvoab/YyZ81P8KvJVpm+BLKyQi55p9MWDBNjo9c+vkTRTp2WyUjlOwV4llOq2Mvaew==" saltValue="RwE7prN6dcS3EIPvVlVRWQ=="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P9:V9"/>
    <mergeCell ref="W9:AC9"/>
    <mergeCell ref="AD9:AJ9"/>
    <mergeCell ref="AL8:AS8"/>
    <mergeCell ref="AL9:AS9"/>
    <mergeCell ref="AT9:BA9"/>
    <mergeCell ref="BB9:BI9"/>
    <mergeCell ref="BL9:BM9"/>
    <mergeCell ref="BL45:BZ46"/>
    <mergeCell ref="BN9:BY9"/>
    <mergeCell ref="BL11:BZ13"/>
    <mergeCell ref="B14:BJ15"/>
    <mergeCell ref="BL14:BZ15"/>
    <mergeCell ref="BL16:BZ44"/>
    <mergeCell ref="B9:H9"/>
    <mergeCell ref="B10:H10"/>
    <mergeCell ref="I10:O10"/>
    <mergeCell ref="P10:V10"/>
    <mergeCell ref="W10:AC10"/>
    <mergeCell ref="AD10:AJ10"/>
    <mergeCell ref="I9:O9"/>
    <mergeCell ref="AL10:AS10"/>
    <mergeCell ref="AT10:BA10"/>
    <mergeCell ref="BB10:BI10"/>
    <mergeCell ref="BL10:BM10"/>
    <mergeCell ref="BN10:BY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2022</v>
      </c>
      <c r="C6" s="19">
        <f t="shared" ref="C6:X6" si="3">C7</f>
        <v>172031</v>
      </c>
      <c r="D6" s="19">
        <f t="shared" si="3"/>
        <v>46</v>
      </c>
      <c r="E6" s="19">
        <f t="shared" si="3"/>
        <v>17</v>
      </c>
      <c r="F6" s="19">
        <f t="shared" si="3"/>
        <v>1</v>
      </c>
      <c r="G6" s="19">
        <f t="shared" si="3"/>
        <v>0</v>
      </c>
      <c r="H6" s="19" t="str">
        <f t="shared" si="3"/>
        <v>石川県　小松市</v>
      </c>
      <c r="I6" s="19" t="str">
        <f t="shared" si="3"/>
        <v>法適用</v>
      </c>
      <c r="J6" s="19" t="str">
        <f t="shared" si="3"/>
        <v>下水道事業</v>
      </c>
      <c r="K6" s="19" t="str">
        <f t="shared" si="3"/>
        <v>公共下水道</v>
      </c>
      <c r="L6" s="19" t="str">
        <f t="shared" si="3"/>
        <v>Bd1</v>
      </c>
      <c r="M6" s="19" t="str">
        <f t="shared" si="3"/>
        <v>非設置</v>
      </c>
      <c r="N6" s="20" t="str">
        <f t="shared" si="3"/>
        <v>-</v>
      </c>
      <c r="O6" s="20">
        <f t="shared" si="3"/>
        <v>36.020000000000003</v>
      </c>
      <c r="P6" s="20">
        <f t="shared" si="3"/>
        <v>73.03</v>
      </c>
      <c r="Q6" s="20">
        <f t="shared" si="3"/>
        <v>89.71</v>
      </c>
      <c r="R6" s="20">
        <f t="shared" si="3"/>
        <v>2530</v>
      </c>
      <c r="S6" s="20">
        <f t="shared" si="3"/>
        <v>106405</v>
      </c>
      <c r="T6" s="20">
        <f t="shared" si="3"/>
        <v>371.05</v>
      </c>
      <c r="U6" s="20">
        <f t="shared" si="3"/>
        <v>286.77</v>
      </c>
      <c r="V6" s="20">
        <f t="shared" si="3"/>
        <v>77537</v>
      </c>
      <c r="W6" s="20">
        <f t="shared" si="3"/>
        <v>22.89</v>
      </c>
      <c r="X6" s="20">
        <f t="shared" si="3"/>
        <v>3387.37</v>
      </c>
      <c r="Y6" s="21">
        <f>IF(Y7="",NA(),Y7)</f>
        <v>99.68</v>
      </c>
      <c r="Z6" s="21">
        <f t="shared" ref="Z6:AH6" si="4">IF(Z7="",NA(),Z7)</f>
        <v>101.26</v>
      </c>
      <c r="AA6" s="21">
        <f t="shared" si="4"/>
        <v>101.66</v>
      </c>
      <c r="AB6" s="21">
        <f t="shared" si="4"/>
        <v>102.29</v>
      </c>
      <c r="AC6" s="21">
        <f t="shared" si="4"/>
        <v>104.22</v>
      </c>
      <c r="AD6" s="21">
        <f t="shared" si="4"/>
        <v>106.9</v>
      </c>
      <c r="AE6" s="21">
        <f t="shared" si="4"/>
        <v>106.99</v>
      </c>
      <c r="AF6" s="21">
        <f t="shared" si="4"/>
        <v>107.85</v>
      </c>
      <c r="AG6" s="21">
        <f t="shared" si="4"/>
        <v>108.04</v>
      </c>
      <c r="AH6" s="21">
        <f t="shared" si="4"/>
        <v>107.49</v>
      </c>
      <c r="AI6" s="20" t="str">
        <f>IF(AI7="","",IF(AI7="-","【-】","【"&amp;SUBSTITUTE(TEXT(AI7,"#,##0.00"),"-","△")&amp;"】"))</f>
        <v>【106.11】</v>
      </c>
      <c r="AJ6" s="21">
        <f>IF(AJ7="",NA(),AJ7)</f>
        <v>172.82</v>
      </c>
      <c r="AK6" s="21">
        <f t="shared" ref="AK6:AS6" si="5">IF(AK7="",NA(),AK7)</f>
        <v>166.32</v>
      </c>
      <c r="AL6" s="21">
        <f t="shared" si="5"/>
        <v>167.69</v>
      </c>
      <c r="AM6" s="21">
        <f t="shared" si="5"/>
        <v>166.07</v>
      </c>
      <c r="AN6" s="21">
        <f t="shared" si="5"/>
        <v>152.53</v>
      </c>
      <c r="AO6" s="21">
        <f t="shared" si="5"/>
        <v>9.06</v>
      </c>
      <c r="AP6" s="21">
        <f t="shared" si="5"/>
        <v>7.42</v>
      </c>
      <c r="AQ6" s="21">
        <f t="shared" si="5"/>
        <v>4.72</v>
      </c>
      <c r="AR6" s="21">
        <f t="shared" si="5"/>
        <v>4.49</v>
      </c>
      <c r="AS6" s="21">
        <f t="shared" si="5"/>
        <v>5.41</v>
      </c>
      <c r="AT6" s="20" t="str">
        <f>IF(AT7="","",IF(AT7="-","【-】","【"&amp;SUBSTITUTE(TEXT(AT7,"#,##0.00"),"-","△")&amp;"】"))</f>
        <v>【3.15】</v>
      </c>
      <c r="AU6" s="21">
        <f>IF(AU7="",NA(),AU7)</f>
        <v>48.8</v>
      </c>
      <c r="AV6" s="21">
        <f t="shared" ref="AV6:BD6" si="6">IF(AV7="",NA(),AV7)</f>
        <v>26.84</v>
      </c>
      <c r="AW6" s="21">
        <f t="shared" si="6"/>
        <v>25.66</v>
      </c>
      <c r="AX6" s="21">
        <f t="shared" si="6"/>
        <v>23.57</v>
      </c>
      <c r="AY6" s="21">
        <f t="shared" si="6"/>
        <v>19.84</v>
      </c>
      <c r="AZ6" s="21">
        <f t="shared" si="6"/>
        <v>76.31</v>
      </c>
      <c r="BA6" s="21">
        <f t="shared" si="6"/>
        <v>68.180000000000007</v>
      </c>
      <c r="BB6" s="21">
        <f t="shared" si="6"/>
        <v>67.930000000000007</v>
      </c>
      <c r="BC6" s="21">
        <f t="shared" si="6"/>
        <v>68.53</v>
      </c>
      <c r="BD6" s="21">
        <f t="shared" si="6"/>
        <v>69.180000000000007</v>
      </c>
      <c r="BE6" s="20" t="str">
        <f>IF(BE7="","",IF(BE7="-","【-】","【"&amp;SUBSTITUTE(TEXT(BE7,"#,##0.00"),"-","△")&amp;"】"))</f>
        <v>【73.44】</v>
      </c>
      <c r="BF6" s="21">
        <f>IF(BF7="",NA(),BF7)</f>
        <v>2063.4299999999998</v>
      </c>
      <c r="BG6" s="21">
        <f t="shared" ref="BG6:BO6" si="7">IF(BG7="",NA(),BG7)</f>
        <v>2012.22</v>
      </c>
      <c r="BH6" s="21">
        <f t="shared" si="7"/>
        <v>1926.2</v>
      </c>
      <c r="BI6" s="21">
        <f t="shared" si="7"/>
        <v>1864.16</v>
      </c>
      <c r="BJ6" s="21">
        <f t="shared" si="7"/>
        <v>1799.46</v>
      </c>
      <c r="BK6" s="21">
        <f t="shared" si="7"/>
        <v>820.36</v>
      </c>
      <c r="BL6" s="21">
        <f t="shared" si="7"/>
        <v>847.44</v>
      </c>
      <c r="BM6" s="21">
        <f t="shared" si="7"/>
        <v>857.88</v>
      </c>
      <c r="BN6" s="21">
        <f t="shared" si="7"/>
        <v>825.1</v>
      </c>
      <c r="BO6" s="21">
        <f t="shared" si="7"/>
        <v>789.87</v>
      </c>
      <c r="BP6" s="20" t="str">
        <f>IF(BP7="","",IF(BP7="-","【-】","【"&amp;SUBSTITUTE(TEXT(BP7,"#,##0.00"),"-","△")&amp;"】"))</f>
        <v>【652.82】</v>
      </c>
      <c r="BQ6" s="21">
        <f>IF(BQ7="",NA(),BQ7)</f>
        <v>91.36</v>
      </c>
      <c r="BR6" s="21">
        <f t="shared" ref="BR6:BZ6" si="8">IF(BR7="",NA(),BR7)</f>
        <v>91.28</v>
      </c>
      <c r="BS6" s="21">
        <f t="shared" si="8"/>
        <v>90.65</v>
      </c>
      <c r="BT6" s="21">
        <f t="shared" si="8"/>
        <v>90.79</v>
      </c>
      <c r="BU6" s="21">
        <f t="shared" si="8"/>
        <v>91.01</v>
      </c>
      <c r="BV6" s="21">
        <f t="shared" si="8"/>
        <v>95.4</v>
      </c>
      <c r="BW6" s="21">
        <f t="shared" si="8"/>
        <v>94.69</v>
      </c>
      <c r="BX6" s="21">
        <f t="shared" si="8"/>
        <v>94.97</v>
      </c>
      <c r="BY6" s="21">
        <f t="shared" si="8"/>
        <v>97.07</v>
      </c>
      <c r="BZ6" s="21">
        <f t="shared" si="8"/>
        <v>98.06</v>
      </c>
      <c r="CA6" s="20" t="str">
        <f>IF(CA7="","",IF(CA7="-","【-】","【"&amp;SUBSTITUTE(TEXT(CA7,"#,##0.00"),"-","△")&amp;"】"))</f>
        <v>【97.61】</v>
      </c>
      <c r="CB6" s="21">
        <f>IF(CB7="",NA(),CB7)</f>
        <v>150.12</v>
      </c>
      <c r="CC6" s="21">
        <f t="shared" ref="CC6:CK6" si="9">IF(CC7="",NA(),CC7)</f>
        <v>150.38999999999999</v>
      </c>
      <c r="CD6" s="21">
        <f t="shared" si="9"/>
        <v>150.28</v>
      </c>
      <c r="CE6" s="21">
        <f t="shared" si="9"/>
        <v>150.12</v>
      </c>
      <c r="CF6" s="21">
        <f t="shared" si="9"/>
        <v>150.11000000000001</v>
      </c>
      <c r="CG6" s="21">
        <f t="shared" si="9"/>
        <v>163.19999999999999</v>
      </c>
      <c r="CH6" s="21">
        <f t="shared" si="9"/>
        <v>159.78</v>
      </c>
      <c r="CI6" s="21">
        <f t="shared" si="9"/>
        <v>159.49</v>
      </c>
      <c r="CJ6" s="21">
        <f t="shared" si="9"/>
        <v>157.81</v>
      </c>
      <c r="CK6" s="21">
        <f t="shared" si="9"/>
        <v>157.37</v>
      </c>
      <c r="CL6" s="20" t="str">
        <f>IF(CL7="","",IF(CL7="-","【-】","【"&amp;SUBSTITUTE(TEXT(CL7,"#,##0.00"),"-","△")&amp;"】"))</f>
        <v>【138.29】</v>
      </c>
      <c r="CM6" s="21">
        <f>IF(CM7="",NA(),CM7)</f>
        <v>66.33</v>
      </c>
      <c r="CN6" s="21">
        <f t="shared" ref="CN6:CV6" si="10">IF(CN7="",NA(),CN7)</f>
        <v>64.78</v>
      </c>
      <c r="CO6" s="21">
        <f t="shared" si="10"/>
        <v>67.22</v>
      </c>
      <c r="CP6" s="21">
        <f t="shared" si="10"/>
        <v>67.16</v>
      </c>
      <c r="CQ6" s="21">
        <f t="shared" si="10"/>
        <v>65.03</v>
      </c>
      <c r="CR6" s="21">
        <f t="shared" si="10"/>
        <v>65.040000000000006</v>
      </c>
      <c r="CS6" s="21">
        <f t="shared" si="10"/>
        <v>68.31</v>
      </c>
      <c r="CT6" s="21">
        <f t="shared" si="10"/>
        <v>65.28</v>
      </c>
      <c r="CU6" s="21">
        <f t="shared" si="10"/>
        <v>64.92</v>
      </c>
      <c r="CV6" s="21">
        <f t="shared" si="10"/>
        <v>64.14</v>
      </c>
      <c r="CW6" s="20" t="str">
        <f>IF(CW7="","",IF(CW7="-","【-】","【"&amp;SUBSTITUTE(TEXT(CW7,"#,##0.00"),"-","△")&amp;"】"))</f>
        <v>【59.10】</v>
      </c>
      <c r="CX6" s="21">
        <f>IF(CX7="",NA(),CX7)</f>
        <v>84.2</v>
      </c>
      <c r="CY6" s="21">
        <f t="shared" ref="CY6:DG6" si="11">IF(CY7="",NA(),CY7)</f>
        <v>85.1</v>
      </c>
      <c r="CZ6" s="21">
        <f t="shared" si="11"/>
        <v>86.11</v>
      </c>
      <c r="DA6" s="21">
        <f t="shared" si="11"/>
        <v>86.64</v>
      </c>
      <c r="DB6" s="21">
        <f t="shared" si="11"/>
        <v>87.19</v>
      </c>
      <c r="DC6" s="21">
        <f t="shared" si="11"/>
        <v>92.55</v>
      </c>
      <c r="DD6" s="21">
        <f t="shared" si="11"/>
        <v>92.62</v>
      </c>
      <c r="DE6" s="21">
        <f t="shared" si="11"/>
        <v>92.72</v>
      </c>
      <c r="DF6" s="21">
        <f t="shared" si="11"/>
        <v>92.88</v>
      </c>
      <c r="DG6" s="21">
        <f t="shared" si="11"/>
        <v>92.9</v>
      </c>
      <c r="DH6" s="20" t="str">
        <f>IF(DH7="","",IF(DH7="-","【-】","【"&amp;SUBSTITUTE(TEXT(DH7,"#,##0.00"),"-","△")&amp;"】"))</f>
        <v>【95.82】</v>
      </c>
      <c r="DI6" s="21">
        <f>IF(DI7="",NA(),DI7)</f>
        <v>23.67</v>
      </c>
      <c r="DJ6" s="21">
        <f t="shared" ref="DJ6:DR6" si="12">IF(DJ7="",NA(),DJ7)</f>
        <v>26.03</v>
      </c>
      <c r="DK6" s="21">
        <f t="shared" si="12"/>
        <v>28.4</v>
      </c>
      <c r="DL6" s="21">
        <f t="shared" si="12"/>
        <v>30.63</v>
      </c>
      <c r="DM6" s="21">
        <f t="shared" si="12"/>
        <v>32.81</v>
      </c>
      <c r="DN6" s="21">
        <f t="shared" si="12"/>
        <v>26.13</v>
      </c>
      <c r="DO6" s="21">
        <f t="shared" si="12"/>
        <v>26.36</v>
      </c>
      <c r="DP6" s="21">
        <f t="shared" si="12"/>
        <v>23.79</v>
      </c>
      <c r="DQ6" s="21">
        <f t="shared" si="12"/>
        <v>25.66</v>
      </c>
      <c r="DR6" s="21">
        <f t="shared" si="12"/>
        <v>27.46</v>
      </c>
      <c r="DS6" s="20" t="str">
        <f>IF(DS7="","",IF(DS7="-","【-】","【"&amp;SUBSTITUTE(TEXT(DS7,"#,##0.00"),"-","△")&amp;"】"))</f>
        <v>【39.74】</v>
      </c>
      <c r="DT6" s="21">
        <f>IF(DT7="",NA(),DT7)</f>
        <v>0.11</v>
      </c>
      <c r="DU6" s="21">
        <f t="shared" ref="DU6:EC6" si="13">IF(DU7="",NA(),DU7)</f>
        <v>0.14000000000000001</v>
      </c>
      <c r="DV6" s="21">
        <f t="shared" si="13"/>
        <v>1.55</v>
      </c>
      <c r="DW6" s="21">
        <f t="shared" si="13"/>
        <v>1.62</v>
      </c>
      <c r="DX6" s="21">
        <f t="shared" si="13"/>
        <v>1.69</v>
      </c>
      <c r="DY6" s="21">
        <f t="shared" si="13"/>
        <v>1.03</v>
      </c>
      <c r="DZ6" s="21">
        <f t="shared" si="13"/>
        <v>1.43</v>
      </c>
      <c r="EA6" s="21">
        <f t="shared" si="13"/>
        <v>1.22</v>
      </c>
      <c r="EB6" s="21">
        <f t="shared" si="13"/>
        <v>1.61</v>
      </c>
      <c r="EC6" s="21">
        <f t="shared" si="13"/>
        <v>2.08</v>
      </c>
      <c r="ED6" s="20" t="str">
        <f>IF(ED7="","",IF(ED7="-","【-】","【"&amp;SUBSTITUTE(TEXT(ED7,"#,##0.00"),"-","△")&amp;"】"))</f>
        <v>【7.62】</v>
      </c>
      <c r="EE6" s="20">
        <f>IF(EE7="",NA(),EE7)</f>
        <v>0</v>
      </c>
      <c r="EF6" s="20">
        <f t="shared" ref="EF6:EN6" si="14">IF(EF7="",NA(),EF7)</f>
        <v>0</v>
      </c>
      <c r="EG6" s="20">
        <f t="shared" si="14"/>
        <v>0</v>
      </c>
      <c r="EH6" s="20">
        <f t="shared" si="14"/>
        <v>0</v>
      </c>
      <c r="EI6" s="20">
        <f t="shared" si="14"/>
        <v>0</v>
      </c>
      <c r="EJ6" s="21">
        <f t="shared" si="14"/>
        <v>0.1</v>
      </c>
      <c r="EK6" s="21">
        <f t="shared" si="14"/>
        <v>0.09</v>
      </c>
      <c r="EL6" s="21">
        <f t="shared" si="14"/>
        <v>0.09</v>
      </c>
      <c r="EM6" s="21">
        <f t="shared" si="14"/>
        <v>0.17</v>
      </c>
      <c r="EN6" s="21">
        <f t="shared" si="14"/>
        <v>0.13</v>
      </c>
      <c r="EO6" s="20" t="str">
        <f>IF(EO7="","",IF(EO7="-","【-】","【"&amp;SUBSTITUTE(TEXT(EO7,"#,##0.00"),"-","△")&amp;"】"))</f>
        <v>【0.23】</v>
      </c>
    </row>
    <row r="7" spans="1:148" s="22" customFormat="1" x14ac:dyDescent="0.2">
      <c r="A7" s="14"/>
      <c r="B7" s="23">
        <v>2022</v>
      </c>
      <c r="C7" s="23">
        <v>172031</v>
      </c>
      <c r="D7" s="23">
        <v>46</v>
      </c>
      <c r="E7" s="23">
        <v>17</v>
      </c>
      <c r="F7" s="23">
        <v>1</v>
      </c>
      <c r="G7" s="23">
        <v>0</v>
      </c>
      <c r="H7" s="23" t="s">
        <v>96</v>
      </c>
      <c r="I7" s="23" t="s">
        <v>97</v>
      </c>
      <c r="J7" s="23" t="s">
        <v>98</v>
      </c>
      <c r="K7" s="23" t="s">
        <v>99</v>
      </c>
      <c r="L7" s="23" t="s">
        <v>100</v>
      </c>
      <c r="M7" s="23" t="s">
        <v>101</v>
      </c>
      <c r="N7" s="24" t="s">
        <v>102</v>
      </c>
      <c r="O7" s="24">
        <v>36.020000000000003</v>
      </c>
      <c r="P7" s="24">
        <v>73.03</v>
      </c>
      <c r="Q7" s="24">
        <v>89.71</v>
      </c>
      <c r="R7" s="24">
        <v>2530</v>
      </c>
      <c r="S7" s="24">
        <v>106405</v>
      </c>
      <c r="T7" s="24">
        <v>371.05</v>
      </c>
      <c r="U7" s="24">
        <v>286.77</v>
      </c>
      <c r="V7" s="24">
        <v>77537</v>
      </c>
      <c r="W7" s="24">
        <v>22.89</v>
      </c>
      <c r="X7" s="24">
        <v>3387.37</v>
      </c>
      <c r="Y7" s="24">
        <v>99.68</v>
      </c>
      <c r="Z7" s="24">
        <v>101.26</v>
      </c>
      <c r="AA7" s="24">
        <v>101.66</v>
      </c>
      <c r="AB7" s="24">
        <v>102.29</v>
      </c>
      <c r="AC7" s="24">
        <v>104.22</v>
      </c>
      <c r="AD7" s="24">
        <v>106.9</v>
      </c>
      <c r="AE7" s="24">
        <v>106.99</v>
      </c>
      <c r="AF7" s="24">
        <v>107.85</v>
      </c>
      <c r="AG7" s="24">
        <v>108.04</v>
      </c>
      <c r="AH7" s="24">
        <v>107.49</v>
      </c>
      <c r="AI7" s="24">
        <v>106.11</v>
      </c>
      <c r="AJ7" s="24">
        <v>172.82</v>
      </c>
      <c r="AK7" s="24">
        <v>166.32</v>
      </c>
      <c r="AL7" s="24">
        <v>167.69</v>
      </c>
      <c r="AM7" s="24">
        <v>166.07</v>
      </c>
      <c r="AN7" s="24">
        <v>152.53</v>
      </c>
      <c r="AO7" s="24">
        <v>9.06</v>
      </c>
      <c r="AP7" s="24">
        <v>7.42</v>
      </c>
      <c r="AQ7" s="24">
        <v>4.72</v>
      </c>
      <c r="AR7" s="24">
        <v>4.49</v>
      </c>
      <c r="AS7" s="24">
        <v>5.41</v>
      </c>
      <c r="AT7" s="24">
        <v>3.15</v>
      </c>
      <c r="AU7" s="24">
        <v>48.8</v>
      </c>
      <c r="AV7" s="24">
        <v>26.84</v>
      </c>
      <c r="AW7" s="24">
        <v>25.66</v>
      </c>
      <c r="AX7" s="24">
        <v>23.57</v>
      </c>
      <c r="AY7" s="24">
        <v>19.84</v>
      </c>
      <c r="AZ7" s="24">
        <v>76.31</v>
      </c>
      <c r="BA7" s="24">
        <v>68.180000000000007</v>
      </c>
      <c r="BB7" s="24">
        <v>67.930000000000007</v>
      </c>
      <c r="BC7" s="24">
        <v>68.53</v>
      </c>
      <c r="BD7" s="24">
        <v>69.180000000000007</v>
      </c>
      <c r="BE7" s="24">
        <v>73.44</v>
      </c>
      <c r="BF7" s="24">
        <v>2063.4299999999998</v>
      </c>
      <c r="BG7" s="24">
        <v>2012.22</v>
      </c>
      <c r="BH7" s="24">
        <v>1926.2</v>
      </c>
      <c r="BI7" s="24">
        <v>1864.16</v>
      </c>
      <c r="BJ7" s="24">
        <v>1799.46</v>
      </c>
      <c r="BK7" s="24">
        <v>820.36</v>
      </c>
      <c r="BL7" s="24">
        <v>847.44</v>
      </c>
      <c r="BM7" s="24">
        <v>857.88</v>
      </c>
      <c r="BN7" s="24">
        <v>825.1</v>
      </c>
      <c r="BO7" s="24">
        <v>789.87</v>
      </c>
      <c r="BP7" s="24">
        <v>652.82000000000005</v>
      </c>
      <c r="BQ7" s="24">
        <v>91.36</v>
      </c>
      <c r="BR7" s="24">
        <v>91.28</v>
      </c>
      <c r="BS7" s="24">
        <v>90.65</v>
      </c>
      <c r="BT7" s="24">
        <v>90.79</v>
      </c>
      <c r="BU7" s="24">
        <v>91.01</v>
      </c>
      <c r="BV7" s="24">
        <v>95.4</v>
      </c>
      <c r="BW7" s="24">
        <v>94.69</v>
      </c>
      <c r="BX7" s="24">
        <v>94.97</v>
      </c>
      <c r="BY7" s="24">
        <v>97.07</v>
      </c>
      <c r="BZ7" s="24">
        <v>98.06</v>
      </c>
      <c r="CA7" s="24">
        <v>97.61</v>
      </c>
      <c r="CB7" s="24">
        <v>150.12</v>
      </c>
      <c r="CC7" s="24">
        <v>150.38999999999999</v>
      </c>
      <c r="CD7" s="24">
        <v>150.28</v>
      </c>
      <c r="CE7" s="24">
        <v>150.12</v>
      </c>
      <c r="CF7" s="24">
        <v>150.11000000000001</v>
      </c>
      <c r="CG7" s="24">
        <v>163.19999999999999</v>
      </c>
      <c r="CH7" s="24">
        <v>159.78</v>
      </c>
      <c r="CI7" s="24">
        <v>159.49</v>
      </c>
      <c r="CJ7" s="24">
        <v>157.81</v>
      </c>
      <c r="CK7" s="24">
        <v>157.37</v>
      </c>
      <c r="CL7" s="24">
        <v>138.29</v>
      </c>
      <c r="CM7" s="24">
        <v>66.33</v>
      </c>
      <c r="CN7" s="24">
        <v>64.78</v>
      </c>
      <c r="CO7" s="24">
        <v>67.22</v>
      </c>
      <c r="CP7" s="24">
        <v>67.16</v>
      </c>
      <c r="CQ7" s="24">
        <v>65.03</v>
      </c>
      <c r="CR7" s="24">
        <v>65.040000000000006</v>
      </c>
      <c r="CS7" s="24">
        <v>68.31</v>
      </c>
      <c r="CT7" s="24">
        <v>65.28</v>
      </c>
      <c r="CU7" s="24">
        <v>64.92</v>
      </c>
      <c r="CV7" s="24">
        <v>64.14</v>
      </c>
      <c r="CW7" s="24">
        <v>59.1</v>
      </c>
      <c r="CX7" s="24">
        <v>84.2</v>
      </c>
      <c r="CY7" s="24">
        <v>85.1</v>
      </c>
      <c r="CZ7" s="24">
        <v>86.11</v>
      </c>
      <c r="DA7" s="24">
        <v>86.64</v>
      </c>
      <c r="DB7" s="24">
        <v>87.19</v>
      </c>
      <c r="DC7" s="24">
        <v>92.55</v>
      </c>
      <c r="DD7" s="24">
        <v>92.62</v>
      </c>
      <c r="DE7" s="24">
        <v>92.72</v>
      </c>
      <c r="DF7" s="24">
        <v>92.88</v>
      </c>
      <c r="DG7" s="24">
        <v>92.9</v>
      </c>
      <c r="DH7" s="24">
        <v>95.82</v>
      </c>
      <c r="DI7" s="24">
        <v>23.67</v>
      </c>
      <c r="DJ7" s="24">
        <v>26.03</v>
      </c>
      <c r="DK7" s="24">
        <v>28.4</v>
      </c>
      <c r="DL7" s="24">
        <v>30.63</v>
      </c>
      <c r="DM7" s="24">
        <v>32.81</v>
      </c>
      <c r="DN7" s="24">
        <v>26.13</v>
      </c>
      <c r="DO7" s="24">
        <v>26.36</v>
      </c>
      <c r="DP7" s="24">
        <v>23.79</v>
      </c>
      <c r="DQ7" s="24">
        <v>25.66</v>
      </c>
      <c r="DR7" s="24">
        <v>27.46</v>
      </c>
      <c r="DS7" s="24">
        <v>39.74</v>
      </c>
      <c r="DT7" s="24">
        <v>0.11</v>
      </c>
      <c r="DU7" s="24">
        <v>0.14000000000000001</v>
      </c>
      <c r="DV7" s="24">
        <v>1.55</v>
      </c>
      <c r="DW7" s="24">
        <v>1.62</v>
      </c>
      <c r="DX7" s="24">
        <v>1.69</v>
      </c>
      <c r="DY7" s="24">
        <v>1.03</v>
      </c>
      <c r="DZ7" s="24">
        <v>1.43</v>
      </c>
      <c r="EA7" s="24">
        <v>1.22</v>
      </c>
      <c r="EB7" s="24">
        <v>1.61</v>
      </c>
      <c r="EC7" s="24">
        <v>2.08</v>
      </c>
      <c r="ED7" s="24">
        <v>7.62</v>
      </c>
      <c r="EE7" s="24">
        <v>0</v>
      </c>
      <c r="EF7" s="24">
        <v>0</v>
      </c>
      <c r="EG7" s="24">
        <v>0</v>
      </c>
      <c r="EH7" s="24">
        <v>0</v>
      </c>
      <c r="EI7" s="24">
        <v>0</v>
      </c>
      <c r="EJ7" s="24">
        <v>0.1</v>
      </c>
      <c r="EK7" s="24">
        <v>0.09</v>
      </c>
      <c r="EL7" s="24">
        <v>0.09</v>
      </c>
      <c r="EM7" s="24">
        <v>0.17</v>
      </c>
      <c r="EN7" s="24">
        <v>0.13</v>
      </c>
      <c r="EO7" s="24">
        <v>0.23</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2">
      <c r="B11">
        <v>4</v>
      </c>
      <c r="C11">
        <v>3</v>
      </c>
      <c r="D11">
        <v>2</v>
      </c>
      <c r="E11">
        <v>1</v>
      </c>
      <c r="F11">
        <v>0</v>
      </c>
      <c r="G11" t="s">
        <v>108</v>
      </c>
    </row>
    <row r="12" spans="1:148" x14ac:dyDescent="0.2">
      <c r="B12">
        <v>1</v>
      </c>
      <c r="C12">
        <v>1</v>
      </c>
      <c r="D12">
        <v>2</v>
      </c>
      <c r="E12">
        <v>3</v>
      </c>
      <c r="F12">
        <v>4</v>
      </c>
      <c r="G12" t="s">
        <v>109</v>
      </c>
    </row>
    <row r="13" spans="1:148" x14ac:dyDescent="0.2">
      <c r="B13" t="s">
        <v>110</v>
      </c>
      <c r="C13" t="s">
        <v>111</v>
      </c>
      <c r="D13" t="s">
        <v>111</v>
      </c>
      <c r="E13" t="s">
        <v>111</v>
      </c>
      <c r="F13" t="s">
        <v>111</v>
      </c>
      <c r="G13" t="s">
        <v>112</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斉藤　愛美</cp:lastModifiedBy>
  <cp:lastPrinted>2024-01-26T09:23:03Z</cp:lastPrinted>
  <dcterms:created xsi:type="dcterms:W3CDTF">2023-12-12T00:46:12Z</dcterms:created>
  <dcterms:modified xsi:type="dcterms:W3CDTF">2024-02-22T09:24:30Z</dcterms:modified>
  <cp:category/>
</cp:coreProperties>
</file>