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1113000_市町支援課\14_財政G\R5財政共有\09 地方公営企業\10 経営比較分析\07 HP公表用\06 病院\"/>
    </mc:Choice>
  </mc:AlternateContent>
  <xr:revisionPtr revIDLastSave="0" documentId="13_ncr:1_{E50896DC-B4D4-43E9-A199-96A850A76E85}" xr6:coauthVersionLast="47" xr6:coauthVersionMax="47" xr10:uidLastSave="{00000000-0000-0000-0000-000000000000}"/>
  <workbookProtection workbookAlgorithmName="SHA-512" workbookHashValue="MDmaU3hntgPetMVMJ77ToTLZBYqwhgxxSBwRn1qvp0uuzSGQgdwF7Ynh/02RU2ewbRSCCkCaJ3WMMfNTgf79dw==" workbookSaltValue="TYdypvXILUoqqZMOSe0jdg==" workbookSpinCount="100000" lockStructure="1"/>
  <bookViews>
    <workbookView xWindow="-120" yWindow="-120" windowWidth="20730" windowHeight="1116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AT78" i="4" s="1"/>
  <c r="C11" i="5"/>
  <c r="DV78" i="4" s="1"/>
  <c r="FI7" i="5"/>
  <c r="FH7" i="5"/>
  <c r="LZ80" i="4" s="1"/>
  <c r="FG7" i="5"/>
  <c r="LK80" i="4" s="1"/>
  <c r="FF7" i="5"/>
  <c r="FE7" i="5"/>
  <c r="FD7" i="5"/>
  <c r="FC7" i="5"/>
  <c r="LZ79" i="4" s="1"/>
  <c r="FB7" i="5"/>
  <c r="FA7" i="5"/>
  <c r="EZ7" i="5"/>
  <c r="EX7" i="5"/>
  <c r="JB80" i="4" s="1"/>
  <c r="EW7" i="5"/>
  <c r="EV7" i="5"/>
  <c r="EU7" i="5"/>
  <c r="ET7" i="5"/>
  <c r="GT80" i="4" s="1"/>
  <c r="ES7" i="5"/>
  <c r="ER7" i="5"/>
  <c r="EQ7" i="5"/>
  <c r="EP7" i="5"/>
  <c r="EO7" i="5"/>
  <c r="EM7" i="5"/>
  <c r="EL7" i="5"/>
  <c r="EK7" i="5"/>
  <c r="EJ7" i="5"/>
  <c r="EI7" i="5"/>
  <c r="EH7" i="5"/>
  <c r="FO79" i="4" s="1"/>
  <c r="EG7" i="5"/>
  <c r="EZ79" i="4" s="1"/>
  <c r="EF7" i="5"/>
  <c r="EE7" i="5"/>
  <c r="ED7" i="5"/>
  <c r="DG79" i="4" s="1"/>
  <c r="EB7" i="5"/>
  <c r="BX80" i="4" s="1"/>
  <c r="EA7" i="5"/>
  <c r="DZ7" i="5"/>
  <c r="DY7" i="5"/>
  <c r="AE80" i="4" s="1"/>
  <c r="DX7" i="5"/>
  <c r="P80" i="4" s="1"/>
  <c r="DW7" i="5"/>
  <c r="DV7" i="5"/>
  <c r="DU7" i="5"/>
  <c r="AT79" i="4" s="1"/>
  <c r="DT7" i="5"/>
  <c r="AE79" i="4" s="1"/>
  <c r="DS7" i="5"/>
  <c r="DQ7" i="5"/>
  <c r="DP7" i="5"/>
  <c r="LY56" i="4" s="1"/>
  <c r="DO7" i="5"/>
  <c r="LJ56" i="4" s="1"/>
  <c r="DN7" i="5"/>
  <c r="DM7" i="5"/>
  <c r="DL7" i="5"/>
  <c r="DK7" i="5"/>
  <c r="LY55" i="4" s="1"/>
  <c r="DJ7" i="5"/>
  <c r="DI7" i="5"/>
  <c r="DH7" i="5"/>
  <c r="DF7" i="5"/>
  <c r="IZ56" i="4" s="1"/>
  <c r="DE7" i="5"/>
  <c r="DD7" i="5"/>
  <c r="DC7" i="5"/>
  <c r="DB7" i="5"/>
  <c r="GR56" i="4" s="1"/>
  <c r="DA7" i="5"/>
  <c r="CZ7" i="5"/>
  <c r="CY7" i="5"/>
  <c r="CX7" i="5"/>
  <c r="CW7" i="5"/>
  <c r="CU7" i="5"/>
  <c r="CT7" i="5"/>
  <c r="CS7" i="5"/>
  <c r="CR7" i="5"/>
  <c r="CQ7" i="5"/>
  <c r="CP7" i="5"/>
  <c r="FL55" i="4" s="1"/>
  <c r="CO7" i="5"/>
  <c r="EW55" i="4" s="1"/>
  <c r="CN7" i="5"/>
  <c r="CM7" i="5"/>
  <c r="CL7" i="5"/>
  <c r="DD55" i="4" s="1"/>
  <c r="CJ7" i="5"/>
  <c r="BX56" i="4" s="1"/>
  <c r="CI7" i="5"/>
  <c r="CH7" i="5"/>
  <c r="CG7" i="5"/>
  <c r="AE56" i="4" s="1"/>
  <c r="CF7" i="5"/>
  <c r="P56" i="4" s="1"/>
  <c r="CE7" i="5"/>
  <c r="CD7" i="5"/>
  <c r="CC7" i="5"/>
  <c r="AT55" i="4" s="1"/>
  <c r="CB7" i="5"/>
  <c r="AE55" i="4" s="1"/>
  <c r="CA7" i="5"/>
  <c r="BY7" i="5"/>
  <c r="BX7" i="5"/>
  <c r="LY34" i="4" s="1"/>
  <c r="BW7" i="5"/>
  <c r="LJ34" i="4" s="1"/>
  <c r="BV7" i="5"/>
  <c r="BU7" i="5"/>
  <c r="BT7" i="5"/>
  <c r="BS7" i="5"/>
  <c r="LY33" i="4" s="1"/>
  <c r="BR7" i="5"/>
  <c r="BQ7" i="5"/>
  <c r="BP7" i="5"/>
  <c r="BN7" i="5"/>
  <c r="IZ34" i="4" s="1"/>
  <c r="BM7" i="5"/>
  <c r="BL7" i="5"/>
  <c r="BK7" i="5"/>
  <c r="BJ7" i="5"/>
  <c r="GR34" i="4" s="1"/>
  <c r="BI7" i="5"/>
  <c r="BH7" i="5"/>
  <c r="BG7" i="5"/>
  <c r="BF7" i="5"/>
  <c r="BE7" i="5"/>
  <c r="BC7" i="5"/>
  <c r="BB7" i="5"/>
  <c r="BA7" i="5"/>
  <c r="AZ7" i="5"/>
  <c r="AY7" i="5"/>
  <c r="AX7" i="5"/>
  <c r="FL33" i="4" s="1"/>
  <c r="AW7" i="5"/>
  <c r="EW33" i="4" s="1"/>
  <c r="AV7" i="5"/>
  <c r="AU7" i="5"/>
  <c r="AT7" i="5"/>
  <c r="DD33" i="4" s="1"/>
  <c r="AR7" i="5"/>
  <c r="BX34" i="4" s="1"/>
  <c r="AQ7" i="5"/>
  <c r="AP7" i="5"/>
  <c r="AO7" i="5"/>
  <c r="AE34" i="4" s="1"/>
  <c r="AN7" i="5"/>
  <c r="P34" i="4" s="1"/>
  <c r="AM7" i="5"/>
  <c r="AL7" i="5"/>
  <c r="AK7" i="5"/>
  <c r="AT33" i="4" s="1"/>
  <c r="AJ7" i="5"/>
  <c r="AE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JW10" i="4" s="1"/>
  <c r="AC6" i="5"/>
  <c r="AB6" i="5"/>
  <c r="AA6" i="5"/>
  <c r="JW8" i="4" s="1"/>
  <c r="Z6" i="5"/>
  <c r="ID8" i="4" s="1"/>
  <c r="Y6" i="5"/>
  <c r="X6" i="5"/>
  <c r="W6" i="5"/>
  <c r="CN12" i="4" s="1"/>
  <c r="V6" i="5"/>
  <c r="AU12" i="4" s="1"/>
  <c r="U6" i="5"/>
  <c r="T6" i="5"/>
  <c r="S6" i="5"/>
  <c r="R6" i="5"/>
  <c r="CN10" i="4" s="1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K90" i="4"/>
  <c r="J90" i="4"/>
  <c r="I90" i="4"/>
  <c r="G90" i="4"/>
  <c r="F90" i="4"/>
  <c r="E90" i="4"/>
  <c r="C90" i="4"/>
  <c r="B90" i="4"/>
  <c r="MO80" i="4"/>
  <c r="KV80" i="4"/>
  <c r="KG80" i="4"/>
  <c r="IM80" i="4"/>
  <c r="HX80" i="4"/>
  <c r="HI80" i="4"/>
  <c r="FO80" i="4"/>
  <c r="EZ80" i="4"/>
  <c r="EK80" i="4"/>
  <c r="DV80" i="4"/>
  <c r="DG80" i="4"/>
  <c r="BI80" i="4"/>
  <c r="AT80" i="4"/>
  <c r="MO79" i="4"/>
  <c r="LK79" i="4"/>
  <c r="KV79" i="4"/>
  <c r="KG79" i="4"/>
  <c r="JB79" i="4"/>
  <c r="IM79" i="4"/>
  <c r="HX79" i="4"/>
  <c r="HI79" i="4"/>
  <c r="GT79" i="4"/>
  <c r="EK79" i="4"/>
  <c r="DV79" i="4"/>
  <c r="BX79" i="4"/>
  <c r="BI79" i="4"/>
  <c r="P79" i="4"/>
  <c r="HX78" i="4"/>
  <c r="HI78" i="4"/>
  <c r="EK78" i="4"/>
  <c r="MN56" i="4"/>
  <c r="KU56" i="4"/>
  <c r="KF56" i="4"/>
  <c r="IK56" i="4"/>
  <c r="HV56" i="4"/>
  <c r="HG56" i="4"/>
  <c r="FL56" i="4"/>
  <c r="EW56" i="4"/>
  <c r="EH56" i="4"/>
  <c r="DS56" i="4"/>
  <c r="DD56" i="4"/>
  <c r="BI56" i="4"/>
  <c r="AT56" i="4"/>
  <c r="MN55" i="4"/>
  <c r="LJ55" i="4"/>
  <c r="KU55" i="4"/>
  <c r="KF55" i="4"/>
  <c r="IZ55" i="4"/>
  <c r="IK55" i="4"/>
  <c r="HV55" i="4"/>
  <c r="HG55" i="4"/>
  <c r="GR55" i="4"/>
  <c r="EH55" i="4"/>
  <c r="DS55" i="4"/>
  <c r="BX55" i="4"/>
  <c r="BI55" i="4"/>
  <c r="P55" i="4"/>
  <c r="HV54" i="4"/>
  <c r="HG54" i="4"/>
  <c r="EH54" i="4"/>
  <c r="MN34" i="4"/>
  <c r="KU34" i="4"/>
  <c r="KF34" i="4"/>
  <c r="IK34" i="4"/>
  <c r="HV34" i="4"/>
  <c r="HG34" i="4"/>
  <c r="FL34" i="4"/>
  <c r="EW34" i="4"/>
  <c r="EH34" i="4"/>
  <c r="DS34" i="4"/>
  <c r="DD34" i="4"/>
  <c r="BI34" i="4"/>
  <c r="AT34" i="4"/>
  <c r="MN33" i="4"/>
  <c r="LJ33" i="4"/>
  <c r="KU33" i="4"/>
  <c r="KF33" i="4"/>
  <c r="IZ33" i="4"/>
  <c r="IK33" i="4"/>
  <c r="HV33" i="4"/>
  <c r="HG33" i="4"/>
  <c r="GR33" i="4"/>
  <c r="EH33" i="4"/>
  <c r="DS33" i="4"/>
  <c r="BX33" i="4"/>
  <c r="BI33" i="4"/>
  <c r="P33" i="4"/>
  <c r="HV32" i="4"/>
  <c r="HG32" i="4"/>
  <c r="EH32" i="4"/>
  <c r="LP12" i="4"/>
  <c r="JW12" i="4"/>
  <c r="ID12" i="4"/>
  <c r="FZ12" i="4"/>
  <c r="EG12" i="4"/>
  <c r="B12" i="4"/>
  <c r="LP10" i="4"/>
  <c r="ID10" i="4"/>
  <c r="FZ10" i="4"/>
  <c r="EG10" i="4"/>
  <c r="AU10" i="4"/>
  <c r="B10" i="4"/>
  <c r="LP8" i="4"/>
  <c r="FZ8" i="4"/>
  <c r="EG8" i="4"/>
  <c r="CN8" i="4"/>
  <c r="AU8" i="4"/>
  <c r="B8" i="4"/>
  <c r="B6" i="4"/>
  <c r="JB78" i="4" l="1"/>
  <c r="IZ54" i="4"/>
  <c r="IZ32" i="4"/>
  <c r="FL32" i="4"/>
  <c r="MO78" i="4"/>
  <c r="MN32" i="4"/>
  <c r="FO78" i="4"/>
  <c r="FL54" i="4"/>
  <c r="BX78" i="4"/>
  <c r="BX54" i="4"/>
  <c r="BX32" i="4"/>
  <c r="MN54" i="4"/>
  <c r="KU32" i="4"/>
  <c r="KU54" i="4"/>
  <c r="KV78" i="4"/>
  <c r="AE54" i="4"/>
  <c r="LJ54" i="4"/>
  <c r="AE78" i="4"/>
  <c r="LK78" i="4"/>
  <c r="E11" i="5"/>
  <c r="AE32" i="4"/>
  <c r="LJ32" i="4"/>
  <c r="AT32" i="4"/>
  <c r="DS32" i="4"/>
  <c r="AT54" i="4"/>
  <c r="DS54" i="4"/>
  <c r="B11" i="5"/>
  <c r="LZ78" i="4" l="1"/>
  <c r="LY54" i="4"/>
  <c r="LY32" i="4"/>
  <c r="BI54" i="4"/>
  <c r="IM78" i="4"/>
  <c r="IK54" i="4"/>
  <c r="IK32" i="4"/>
  <c r="EZ78" i="4"/>
  <c r="EW54" i="4"/>
  <c r="BI78" i="4"/>
  <c r="EW32" i="4"/>
  <c r="BI32" i="4"/>
  <c r="GT78" i="4"/>
  <c r="GR54" i="4"/>
  <c r="GR32" i="4"/>
  <c r="KF54" i="4"/>
  <c r="DG78" i="4"/>
  <c r="DD54" i="4"/>
  <c r="DD32" i="4"/>
  <c r="P78" i="4"/>
  <c r="KG78" i="4"/>
  <c r="P54" i="4"/>
  <c r="P32" i="4"/>
  <c r="KF32" i="4"/>
</calcChain>
</file>

<file path=xl/sharedStrings.xml><?xml version="1.0" encoding="utf-8"?>
<sst xmlns="http://schemas.openxmlformats.org/spreadsheetml/2006/main" count="340" uniqueCount="218">
  <si>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</si>
  <si>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</si>
  <si>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</si>
  <si>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</si>
  <si>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</si>
  <si>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</si>
  <si>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</si>
  <si>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</si>
  <si>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</si>
  <si>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</si>
  <si>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</si>
  <si>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</si>
  <si>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</si>
  <si>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</si>
  <si>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</si>
  <si>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</si>
  <si>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</si>
  <si>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</si>
  <si>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</si>
  <si>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</si>
  <si>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</si>
  <si>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</si>
  <si>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</si>
  <si>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</si>
  <si>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</si>
  <si>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</si>
  <si>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</si>
  <si>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</si>
  <si>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</si>
  <si>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</si>
  <si>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</si>
  <si>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</si>
  <si>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</si>
  <si>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</si>
  <si>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</si>
  <si>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</si>
  <si>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</si>
  <si>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</si>
  <si>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</si>
  <si>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</si>
  <si>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</si>
  <si>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</si>
  <si>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</si>
  <si>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</si>
  <si>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</si>
  <si>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</si>
  <si>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</si>
  <si>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</si>
  <si>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</si>
  <si>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</si>
  <si>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</si>
  <si>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</si>
  <si>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</si>
  <si>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</si>
  <si>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</si>
  <si>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</si>
  <si>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</si>
  <si>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</si>
  <si>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</si>
  <si>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</si>
  <si>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</si>
  <si>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</si>
  <si>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</si>
  <si>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</si>
  <si>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</si>
  <si>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</si>
  <si>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</si>
  <si>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</si>
  <si>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</si>
  <si>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</si>
  <si>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</si>
  <si>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</si>
  <si>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</si>
  <si>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</si>
  <si>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</si>
  <si>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</si>
  <si>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</si>
  <si>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</si>
  <si>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</si>
  <si>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</si>
  <si>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</si>
  <si>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</si>
  <si>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</si>
  <si>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</si>
  <si>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</si>
  <si>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</si>
  <si>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</si>
  <si>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</si>
  <si>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</si>
  <si>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</si>
  <si>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</si>
  <si>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</si>
  <si>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</si>
  <si>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</si>
  <si>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</si>
  <si>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</si>
  <si>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</si>
  <si>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</si>
  <si>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</si>
  <si>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</si>
  <si>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</si>
  <si>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</si>
  <si>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</si>
  <si>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</si>
  <si>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</si>
  <si>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</si>
  <si>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</si>
  <si>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</si>
  <si>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</si>
  <si>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</si>
  <si>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</si>
  <si>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</si>
  <si>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</si>
  <si>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</si>
  <si>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</si>
  <si>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</si>
  <si>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</si>
  <si>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</si>
  <si>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</si>
  <si>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</si>
  <si>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</si>
  <si>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</si>
  <si>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</si>
  <si>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</si>
  <si>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</si>
  <si>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</si>
  <si>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</si>
  <si>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</si>
  <si>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</si>
  <si>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</si>
  <si>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</si>
  <si>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</si>
  <si>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</si>
  <si>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</si>
  <si>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</si>
  <si>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</si>
  <si>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</si>
  <si>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</si>
  <si>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</si>
  <si>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</si>
  <si>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</si>
  <si>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</si>
  <si>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</si>
  <si>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</si>
  <si>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</si>
  <si>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</si>
  <si>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</si>
  <si>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</si>
  <si>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</si>
  <si>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</si>
  <si>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</si>
  <si>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</si>
  <si>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</si>
  <si>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</si>
  <si>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</si>
  <si>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</si>
  <si>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</si>
  <si>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</si>
  <si>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</si>
  <si>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</si>
  <si>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</si>
  <si>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</si>
  <si>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</si>
  <si>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</si>
  <si>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</si>
  <si>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</si>
  <si>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</si>
  <si>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</si>
  <si>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</si>
  <si>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</si>
  <si>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</si>
  <si>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</si>
  <si>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</si>
  <si>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</si>
  <si>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</si>
  <si>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</si>
  <si>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</si>
  <si>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</si>
  <si>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</si>
  <si>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</si>
  <si>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</si>
  <si>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</si>
  <si>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</si>
  <si>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</si>
  <si>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</si>
  <si>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</si>
  <si>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</si>
  <si>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</si>
  <si>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</si>
  <si>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</si>
  <si>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</si>
  <si>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</si>
  <si>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</si>
  <si>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</si>
  <si>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</si>
  <si>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石川県</t>
  </si>
  <si>
    <t>小松市</t>
  </si>
  <si>
    <t>小松市民病院</t>
  </si>
  <si>
    <t>当然財務</t>
  </si>
  <si>
    <t>病院事業</t>
  </si>
  <si>
    <t>一般病院</t>
  </si>
  <si>
    <t>300床以上～400床未満</t>
  </si>
  <si>
    <t>非設置</t>
  </si>
  <si>
    <t>直営</t>
  </si>
  <si>
    <t>対象</t>
  </si>
  <si>
    <t>ド 透 I 未 訓 ガ</t>
  </si>
  <si>
    <t>救 臨 が 感 災 地 輪</t>
  </si>
  <si>
    <t>第２種該当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</si>
  <si>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</si>
  <si>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</si>
  <si>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</si>
  <si>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</si>
  <si>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</si>
  <si>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</si>
  <si>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院は南加賀医療圏における急性期医療の中核病院として、がん医療、救急医療、生活習慣病を中心に質の高い医療を提供しています。また、小児医療、合併疾患を有する妊婦に対する産科医療、急性期精神医療にも重点を置いているほか、災害拠点病院や臨床研修指定病院など、様々な機能を担っています。
　さらに、南加賀医療圏において唯一の感染症指定病院として、新型コロナウイルス感染症対策にも重要な役割を担っています。</t>
    <phoneticPr fontId="5"/>
  </si>
  <si>
    <t>①建設より30年余りを経過し、法定耐用年数に近づいている資産も増えつつありますが、建物設備については、大規模リニューアルを順次実施し、設備の更新を行っている所です。
②医療器械についても、計画的に更新しており、割合は横ばいとなっています。
③類似病院平均とほぼ同水準になっています。</t>
    <phoneticPr fontId="5"/>
  </si>
  <si>
    <t>①新型コロナウイルス感染症補助金等の縮小により、黒字幅が減少しているが100%は超えている。②100％を大きく下回っていますが、これは、新型コロナウイルス感染症の対応に伴うものです。④新型コロナウイルス感染症対応のための病床確保の影響を受け、病床利用率は下がっています。⑤⑥類似病院平均とほぼ同額となりました。⑧高額抗がん剤の影響等で類似病院平均よりも高い水準にあるため、価格交渉等に取り組んでいる所です。⑨累積欠損金の解消には至っていないものの、類似病院平均より低く、着実に改善傾向にあります。</t>
    <rPh sb="18" eb="20">
      <t>シュクショウ</t>
    </rPh>
    <rPh sb="28" eb="30">
      <t>ゲンショウ</t>
    </rPh>
    <rPh sb="40" eb="41">
      <t>コ</t>
    </rPh>
    <phoneticPr fontId="5"/>
  </si>
  <si>
    <t>公立病院として、また、南加賀医療圏の中核病院として、結核・小児・感染など、不採算部門を抱えながらも黒字決算を継続しており、経営状況はおおむね健全です。
　今後も企業債残高の削減や累積欠損額の減少など、さらなる経営健全化に取り組んでいくこととしています。
　新型コロナウイルス感染症の５類移行に伴い、医業収益が回復しつつありますが、コロナ禍以前の水準までは戻ってはおらず、補助金などにより、経常収支は黒字となりました。
　今後も、経営の健全化に努めていくこととしています。</t>
    <rPh sb="142" eb="143">
      <t>ルイ</t>
    </rPh>
    <rPh sb="143" eb="145">
      <t>イコウ</t>
    </rPh>
    <rPh sb="146" eb="147">
      <t>トモナ</t>
    </rPh>
    <rPh sb="154" eb="156">
      <t>カイフク</t>
    </rPh>
    <rPh sb="168" eb="169">
      <t>ワザワイ</t>
    </rPh>
    <rPh sb="169" eb="171">
      <t>イゼン</t>
    </rPh>
    <rPh sb="172" eb="174">
      <t>スイジュン</t>
    </rPh>
    <rPh sb="177" eb="178">
      <t>モド</t>
    </rPh>
    <rPh sb="210" eb="212">
      <t>コンゴ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</si>
</sst>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77.3</c:v>
                </c:pt>
                <c:pt idx="1">
                  <c:v>73.400000000000006</c:v>
                </c:pt>
                <c:pt idx="2">
                  <c:v>61.8</c:v>
                </c:pt>
                <c:pt idx="3">
                  <c:v>58.1</c:v>
                </c:pt>
                <c:pt idx="4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F-4D43-9157-8D5DC5B5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74.099999999999994</c:v>
                </c:pt>
                <c:pt idx="1">
                  <c:v>74.400000000000006</c:v>
                </c:pt>
                <c:pt idx="2">
                  <c:v>66.5</c:v>
                </c:pt>
                <c:pt idx="3">
                  <c:v>66.8</c:v>
                </c:pt>
                <c:pt idx="4">
                  <c:v>66.599999999999994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F-4D43-9157-8D5DC5B5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13110</c:v>
                </c:pt>
                <c:pt idx="1">
                  <c:v>14646</c:v>
                </c:pt>
                <c:pt idx="2">
                  <c:v>16463</c:v>
                </c:pt>
                <c:pt idx="3">
                  <c:v>17513</c:v>
                </c:pt>
                <c:pt idx="4">
                  <c:v>19107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8-4FD7-A232-EFE6B6F0C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14290</c:v>
                </c:pt>
                <c:pt idx="1">
                  <c:v>15111</c:v>
                </c:pt>
                <c:pt idx="2">
                  <c:v>15986</c:v>
                </c:pt>
                <c:pt idx="3">
                  <c:v>16421</c:v>
                </c:pt>
                <c:pt idx="4">
                  <c:v>17279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8-4FD7-A232-EFE6B6F0C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49910</c:v>
                </c:pt>
                <c:pt idx="1">
                  <c:v>51630</c:v>
                </c:pt>
                <c:pt idx="2">
                  <c:v>57157</c:v>
                </c:pt>
                <c:pt idx="3">
                  <c:v>58728</c:v>
                </c:pt>
                <c:pt idx="4">
                  <c:v>62050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8-4ADB-9FC1-DCA04653F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52405</c:v>
                </c:pt>
                <c:pt idx="1">
                  <c:v>53523</c:v>
                </c:pt>
                <c:pt idx="2">
                  <c:v>57368</c:v>
                </c:pt>
                <c:pt idx="3">
                  <c:v>59838</c:v>
                </c:pt>
                <c:pt idx="4">
                  <c:v>62697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8-4ADB-9FC1-DCA04653F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31.3</c:v>
                </c:pt>
                <c:pt idx="1">
                  <c:v>30.8</c:v>
                </c:pt>
                <c:pt idx="2">
                  <c:v>26.9</c:v>
                </c:pt>
                <c:pt idx="3">
                  <c:v>13.5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1-4043-9AEE-A032A143B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75.900000000000006</c:v>
                </c:pt>
                <c:pt idx="1">
                  <c:v>75.099999999999994</c:v>
                </c:pt>
                <c:pt idx="2">
                  <c:v>83.2</c:v>
                </c:pt>
                <c:pt idx="3">
                  <c:v>84.6</c:v>
                </c:pt>
                <c:pt idx="4">
                  <c:v>67.8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1-4043-9AEE-A032A143B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94.8</c:v>
                </c:pt>
                <c:pt idx="2">
                  <c:v>80.7</c:v>
                </c:pt>
                <c:pt idx="3">
                  <c:v>82.8</c:v>
                </c:pt>
                <c:pt idx="4">
                  <c:v>87.3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6-4106-9397-53AC77687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86.7</c:v>
                </c:pt>
                <c:pt idx="1">
                  <c:v>86.5</c:v>
                </c:pt>
                <c:pt idx="2">
                  <c:v>81.400000000000006</c:v>
                </c:pt>
                <c:pt idx="3">
                  <c:v>83.7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6-4106-9397-53AC77687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94.7</c:v>
                </c:pt>
                <c:pt idx="1">
                  <c:v>95.5</c:v>
                </c:pt>
                <c:pt idx="2">
                  <c:v>81.5</c:v>
                </c:pt>
                <c:pt idx="3">
                  <c:v>83.5</c:v>
                </c:pt>
                <c:pt idx="4">
                  <c:v>88.4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E-43D8-9351-2BED04ED3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89.7</c:v>
                </c:pt>
                <c:pt idx="1">
                  <c:v>89.3</c:v>
                </c:pt>
                <c:pt idx="2">
                  <c:v>84.1</c:v>
                </c:pt>
                <c:pt idx="3">
                  <c:v>86.3</c:v>
                </c:pt>
                <c:pt idx="4">
                  <c:v>86.6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BE-43D8-9351-2BED04ED3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100.1</c:v>
                </c:pt>
                <c:pt idx="2">
                  <c:v>105.1</c:v>
                </c:pt>
                <c:pt idx="3">
                  <c:v>110.8</c:v>
                </c:pt>
                <c:pt idx="4">
                  <c:v>108.6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C-4307-B21E-4BAC5C191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97.8</c:v>
                </c:pt>
                <c:pt idx="1">
                  <c:v>97</c:v>
                </c:pt>
                <c:pt idx="2">
                  <c:v>102.4</c:v>
                </c:pt>
                <c:pt idx="3">
                  <c:v>107.2</c:v>
                </c:pt>
                <c:pt idx="4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AC-4307-B21E-4BAC5C191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62.6</c:v>
                </c:pt>
                <c:pt idx="1">
                  <c:v>63.8</c:v>
                </c:pt>
                <c:pt idx="2">
                  <c:v>62.3</c:v>
                </c:pt>
                <c:pt idx="3">
                  <c:v>64.3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6-47B5-BE77-20C219280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52.9</c:v>
                </c:pt>
                <c:pt idx="2">
                  <c:v>54.3</c:v>
                </c:pt>
                <c:pt idx="3">
                  <c:v>54.9</c:v>
                </c:pt>
                <c:pt idx="4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6-47B5-BE77-20C219280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78.599999999999994</c:v>
                </c:pt>
                <c:pt idx="1">
                  <c:v>76.7</c:v>
                </c:pt>
                <c:pt idx="2">
                  <c:v>65.3</c:v>
                </c:pt>
                <c:pt idx="3">
                  <c:v>67.400000000000006</c:v>
                </c:pt>
                <c:pt idx="4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0-49CD-94F7-FF46D1F9D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68.2</c:v>
                </c:pt>
                <c:pt idx="1">
                  <c:v>69.400000000000006</c:v>
                </c:pt>
                <c:pt idx="2">
                  <c:v>69.900000000000006</c:v>
                </c:pt>
                <c:pt idx="3">
                  <c:v>68.8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0-49CD-94F7-FF46D1F9D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50476097</c:v>
                </c:pt>
                <c:pt idx="1">
                  <c:v>50859588</c:v>
                </c:pt>
                <c:pt idx="2">
                  <c:v>50887406</c:v>
                </c:pt>
                <c:pt idx="3">
                  <c:v>50377132</c:v>
                </c:pt>
                <c:pt idx="4">
                  <c:v>51106032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2-4A17-8F00-937243596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48918364</c:v>
                </c:pt>
                <c:pt idx="1">
                  <c:v>49696718</c:v>
                </c:pt>
                <c:pt idx="2">
                  <c:v>50234873</c:v>
                </c:pt>
                <c:pt idx="3">
                  <c:v>50294422</c:v>
                </c:pt>
                <c:pt idx="4">
                  <c:v>49693831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F2-4A17-8F00-937243596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26.6</c:v>
                </c:pt>
                <c:pt idx="2">
                  <c:v>28.3</c:v>
                </c:pt>
                <c:pt idx="3">
                  <c:v>29.6</c:v>
                </c:pt>
                <c:pt idx="4">
                  <c:v>31.2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021-9A93-0D81119E8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23.6</c:v>
                </c:pt>
                <c:pt idx="1">
                  <c:v>24.2</c:v>
                </c:pt>
                <c:pt idx="2">
                  <c:v>24.1</c:v>
                </c:pt>
                <c:pt idx="3">
                  <c:v>23.9</c:v>
                </c:pt>
                <c:pt idx="4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77-4021-9A93-0D81119E8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55.2</c:v>
                </c:pt>
                <c:pt idx="1">
                  <c:v>54.6</c:v>
                </c:pt>
                <c:pt idx="2">
                  <c:v>61.4</c:v>
                </c:pt>
                <c:pt idx="3">
                  <c:v>61.2</c:v>
                </c:pt>
                <c:pt idx="4">
                  <c:v>55.4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C-4AC6-A172-A480DB1EB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56</c:v>
                </c:pt>
                <c:pt idx="1">
                  <c:v>56.2</c:v>
                </c:pt>
                <c:pt idx="2">
                  <c:v>60.8</c:v>
                </c:pt>
                <c:pt idx="3">
                  <c:v>57.4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C-4AC6-A172-A480DB1EB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15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15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65" t="str">
        <f>データ!H6</f>
        <v>石川県小松市　小松市民病院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15">
      <c r="A8" s="2"/>
      <c r="B8" s="72" t="str">
        <f>データ!K6</f>
        <v>当然財務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4"/>
      <c r="AU8" s="72" t="str">
        <f>データ!L6</f>
        <v>病院事業</v>
      </c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4"/>
      <c r="CN8" s="72" t="str">
        <f>データ!M6</f>
        <v>一般病院</v>
      </c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4"/>
      <c r="EG8" s="72" t="str">
        <f>データ!N6</f>
        <v>300床以上～400床未満</v>
      </c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4"/>
      <c r="FZ8" s="72" t="str">
        <f>データ!O7</f>
        <v>非設置</v>
      </c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4"/>
      <c r="ID8" s="75">
        <f>データ!Z6</f>
        <v>300</v>
      </c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  <c r="IY8" s="76"/>
      <c r="IZ8" s="76"/>
      <c r="JA8" s="76"/>
      <c r="JB8" s="76"/>
      <c r="JC8" s="76"/>
      <c r="JD8" s="76"/>
      <c r="JE8" s="76"/>
      <c r="JF8" s="76"/>
      <c r="JG8" s="76"/>
      <c r="JH8" s="76"/>
      <c r="JI8" s="76"/>
      <c r="JJ8" s="76"/>
      <c r="JK8" s="76"/>
      <c r="JL8" s="76"/>
      <c r="JM8" s="76"/>
      <c r="JN8" s="76"/>
      <c r="JO8" s="76"/>
      <c r="JP8" s="76"/>
      <c r="JQ8" s="76"/>
      <c r="JR8" s="76"/>
      <c r="JS8" s="76"/>
      <c r="JT8" s="76"/>
      <c r="JU8" s="76"/>
      <c r="JV8" s="77"/>
      <c r="JW8" s="75" t="str">
        <f>データ!AA6</f>
        <v>-</v>
      </c>
      <c r="JX8" s="76"/>
      <c r="JY8" s="76"/>
      <c r="JZ8" s="76"/>
      <c r="KA8" s="76"/>
      <c r="KB8" s="76"/>
      <c r="KC8" s="76"/>
      <c r="KD8" s="76"/>
      <c r="KE8" s="76"/>
      <c r="KF8" s="76"/>
      <c r="KG8" s="76"/>
      <c r="KH8" s="76"/>
      <c r="KI8" s="76"/>
      <c r="KJ8" s="76"/>
      <c r="KK8" s="76"/>
      <c r="KL8" s="76"/>
      <c r="KM8" s="76"/>
      <c r="KN8" s="76"/>
      <c r="KO8" s="76"/>
      <c r="KP8" s="76"/>
      <c r="KQ8" s="76"/>
      <c r="KR8" s="76"/>
      <c r="KS8" s="76"/>
      <c r="KT8" s="76"/>
      <c r="KU8" s="76"/>
      <c r="KV8" s="76"/>
      <c r="KW8" s="76"/>
      <c r="KX8" s="76"/>
      <c r="KY8" s="76"/>
      <c r="KZ8" s="76"/>
      <c r="LA8" s="76"/>
      <c r="LB8" s="76"/>
      <c r="LC8" s="76"/>
      <c r="LD8" s="76"/>
      <c r="LE8" s="76"/>
      <c r="LF8" s="76"/>
      <c r="LG8" s="76"/>
      <c r="LH8" s="76"/>
      <c r="LI8" s="76"/>
      <c r="LJ8" s="76"/>
      <c r="LK8" s="76"/>
      <c r="LL8" s="76"/>
      <c r="LM8" s="76"/>
      <c r="LN8" s="76"/>
      <c r="LO8" s="77"/>
      <c r="LP8" s="75">
        <f>データ!AB6</f>
        <v>10</v>
      </c>
      <c r="LQ8" s="76"/>
      <c r="LR8" s="76"/>
      <c r="LS8" s="76"/>
      <c r="LT8" s="76"/>
      <c r="LU8" s="76"/>
      <c r="LV8" s="76"/>
      <c r="LW8" s="76"/>
      <c r="LX8" s="76"/>
      <c r="LY8" s="76"/>
      <c r="LZ8" s="76"/>
      <c r="MA8" s="76"/>
      <c r="MB8" s="76"/>
      <c r="MC8" s="76"/>
      <c r="MD8" s="76"/>
      <c r="ME8" s="76"/>
      <c r="MF8" s="76"/>
      <c r="MG8" s="76"/>
      <c r="MH8" s="76"/>
      <c r="MI8" s="76"/>
      <c r="MJ8" s="76"/>
      <c r="MK8" s="76"/>
      <c r="ML8" s="76"/>
      <c r="MM8" s="76"/>
      <c r="MN8" s="76"/>
      <c r="MO8" s="76"/>
      <c r="MP8" s="76"/>
      <c r="MQ8" s="76"/>
      <c r="MR8" s="76"/>
      <c r="MS8" s="76"/>
      <c r="MT8" s="76"/>
      <c r="MU8" s="76"/>
      <c r="MV8" s="76"/>
      <c r="MW8" s="76"/>
      <c r="MX8" s="76"/>
      <c r="MY8" s="76"/>
      <c r="MZ8" s="76"/>
      <c r="NA8" s="76"/>
      <c r="NB8" s="76"/>
      <c r="NC8" s="76"/>
      <c r="ND8" s="76"/>
      <c r="NE8" s="76"/>
      <c r="NF8" s="76"/>
      <c r="NG8" s="76"/>
      <c r="NH8" s="77"/>
      <c r="NI8" s="3"/>
      <c r="NJ8" s="78" t="s">
        <v>10</v>
      </c>
      <c r="NK8" s="79"/>
      <c r="NL8" s="80" t="s">
        <v>11</v>
      </c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1"/>
      <c r="NX8" s="3"/>
    </row>
    <row r="9" spans="1:388" ht="18.75" customHeight="1" x14ac:dyDescent="0.15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82" t="s">
        <v>20</v>
      </c>
      <c r="NK9" s="83"/>
      <c r="NL9" s="84" t="s">
        <v>21</v>
      </c>
      <c r="NM9" s="84"/>
      <c r="NN9" s="84"/>
      <c r="NO9" s="84"/>
      <c r="NP9" s="84"/>
      <c r="NQ9" s="84"/>
      <c r="NR9" s="84"/>
      <c r="NS9" s="84"/>
      <c r="NT9" s="84"/>
      <c r="NU9" s="84"/>
      <c r="NV9" s="84"/>
      <c r="NW9" s="85"/>
      <c r="NX9" s="3"/>
    </row>
    <row r="10" spans="1:388" ht="18.75" customHeight="1" x14ac:dyDescent="0.15">
      <c r="A10" s="2"/>
      <c r="B10" s="72" t="str">
        <f>データ!P6</f>
        <v>直営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4"/>
      <c r="AU10" s="75">
        <f>データ!Q6</f>
        <v>28</v>
      </c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7"/>
      <c r="CN10" s="72" t="str">
        <f>データ!R6</f>
        <v>対象</v>
      </c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4"/>
      <c r="EG10" s="72" t="str">
        <f>データ!S6</f>
        <v>ド 透 I 未 訓 ガ</v>
      </c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4"/>
      <c r="FZ10" s="72" t="str">
        <f>データ!T6</f>
        <v>救 臨 が 感 災 地 輪</v>
      </c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4"/>
      <c r="ID10" s="75">
        <f>データ!AC6</f>
        <v>26</v>
      </c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  <c r="IX10" s="76"/>
      <c r="IY10" s="76"/>
      <c r="IZ10" s="76"/>
      <c r="JA10" s="76"/>
      <c r="JB10" s="76"/>
      <c r="JC10" s="76"/>
      <c r="JD10" s="76"/>
      <c r="JE10" s="76"/>
      <c r="JF10" s="76"/>
      <c r="JG10" s="76"/>
      <c r="JH10" s="76"/>
      <c r="JI10" s="76"/>
      <c r="JJ10" s="76"/>
      <c r="JK10" s="76"/>
      <c r="JL10" s="76"/>
      <c r="JM10" s="76"/>
      <c r="JN10" s="76"/>
      <c r="JO10" s="76"/>
      <c r="JP10" s="76"/>
      <c r="JQ10" s="76"/>
      <c r="JR10" s="76"/>
      <c r="JS10" s="76"/>
      <c r="JT10" s="76"/>
      <c r="JU10" s="76"/>
      <c r="JV10" s="77"/>
      <c r="JW10" s="75">
        <f>データ!AD6</f>
        <v>4</v>
      </c>
      <c r="JX10" s="76"/>
      <c r="JY10" s="76"/>
      <c r="JZ10" s="76"/>
      <c r="KA10" s="76"/>
      <c r="KB10" s="76"/>
      <c r="KC10" s="76"/>
      <c r="KD10" s="76"/>
      <c r="KE10" s="76"/>
      <c r="KF10" s="76"/>
      <c r="KG10" s="76"/>
      <c r="KH10" s="76"/>
      <c r="KI10" s="76"/>
      <c r="KJ10" s="76"/>
      <c r="KK10" s="76"/>
      <c r="KL10" s="76"/>
      <c r="KM10" s="76"/>
      <c r="KN10" s="76"/>
      <c r="KO10" s="76"/>
      <c r="KP10" s="76"/>
      <c r="KQ10" s="76"/>
      <c r="KR10" s="76"/>
      <c r="KS10" s="76"/>
      <c r="KT10" s="76"/>
      <c r="KU10" s="76"/>
      <c r="KV10" s="76"/>
      <c r="KW10" s="76"/>
      <c r="KX10" s="76"/>
      <c r="KY10" s="76"/>
      <c r="KZ10" s="76"/>
      <c r="LA10" s="76"/>
      <c r="LB10" s="76"/>
      <c r="LC10" s="76"/>
      <c r="LD10" s="76"/>
      <c r="LE10" s="76"/>
      <c r="LF10" s="76"/>
      <c r="LG10" s="76"/>
      <c r="LH10" s="76"/>
      <c r="LI10" s="76"/>
      <c r="LJ10" s="76"/>
      <c r="LK10" s="76"/>
      <c r="LL10" s="76"/>
      <c r="LM10" s="76"/>
      <c r="LN10" s="76"/>
      <c r="LO10" s="77"/>
      <c r="LP10" s="75">
        <f>データ!AE6</f>
        <v>340</v>
      </c>
      <c r="LQ10" s="76"/>
      <c r="LR10" s="76"/>
      <c r="LS10" s="76"/>
      <c r="LT10" s="76"/>
      <c r="LU10" s="76"/>
      <c r="LV10" s="76"/>
      <c r="LW10" s="76"/>
      <c r="LX10" s="76"/>
      <c r="LY10" s="76"/>
      <c r="LZ10" s="76"/>
      <c r="MA10" s="76"/>
      <c r="MB10" s="76"/>
      <c r="MC10" s="76"/>
      <c r="MD10" s="76"/>
      <c r="ME10" s="76"/>
      <c r="MF10" s="76"/>
      <c r="MG10" s="76"/>
      <c r="MH10" s="76"/>
      <c r="MI10" s="76"/>
      <c r="MJ10" s="76"/>
      <c r="MK10" s="76"/>
      <c r="ML10" s="76"/>
      <c r="MM10" s="76"/>
      <c r="MN10" s="76"/>
      <c r="MO10" s="76"/>
      <c r="MP10" s="76"/>
      <c r="MQ10" s="76"/>
      <c r="MR10" s="76"/>
      <c r="MS10" s="76"/>
      <c r="MT10" s="76"/>
      <c r="MU10" s="76"/>
      <c r="MV10" s="76"/>
      <c r="MW10" s="76"/>
      <c r="MX10" s="76"/>
      <c r="MY10" s="76"/>
      <c r="MZ10" s="76"/>
      <c r="NA10" s="76"/>
      <c r="NB10" s="76"/>
      <c r="NC10" s="76"/>
      <c r="ND10" s="76"/>
      <c r="NE10" s="76"/>
      <c r="NF10" s="76"/>
      <c r="NG10" s="76"/>
      <c r="NH10" s="77"/>
      <c r="NI10" s="2"/>
      <c r="NJ10" s="86" t="s">
        <v>22</v>
      </c>
      <c r="NK10" s="87"/>
      <c r="NL10" s="88" t="s">
        <v>23</v>
      </c>
      <c r="NM10" s="88"/>
      <c r="NN10" s="88"/>
      <c r="NO10" s="88"/>
      <c r="NP10" s="88"/>
      <c r="NQ10" s="88"/>
      <c r="NR10" s="88"/>
      <c r="NS10" s="88"/>
      <c r="NT10" s="88"/>
      <c r="NU10" s="88"/>
      <c r="NV10" s="88"/>
      <c r="NW10" s="89"/>
      <c r="NX10" s="3"/>
    </row>
    <row r="11" spans="1:388" ht="18.75" customHeight="1" x14ac:dyDescent="0.15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75">
        <f>データ!U6</f>
        <v>106405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7"/>
      <c r="AU12" s="75">
        <f>データ!V6</f>
        <v>31219</v>
      </c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7"/>
      <c r="CN12" s="72" t="str">
        <f>データ!W6</f>
        <v>-</v>
      </c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4"/>
      <c r="EG12" s="72" t="str">
        <f>データ!X6</f>
        <v>第２種該当</v>
      </c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4"/>
      <c r="FZ12" s="72" t="str">
        <f>データ!Y6</f>
        <v>７：１</v>
      </c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4"/>
      <c r="ID12" s="75">
        <f>データ!AF6</f>
        <v>311</v>
      </c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  <c r="IX12" s="76"/>
      <c r="IY12" s="76"/>
      <c r="IZ12" s="76"/>
      <c r="JA12" s="76"/>
      <c r="JB12" s="76"/>
      <c r="JC12" s="76"/>
      <c r="JD12" s="76"/>
      <c r="JE12" s="76"/>
      <c r="JF12" s="76"/>
      <c r="JG12" s="76"/>
      <c r="JH12" s="76"/>
      <c r="JI12" s="76"/>
      <c r="JJ12" s="76"/>
      <c r="JK12" s="76"/>
      <c r="JL12" s="76"/>
      <c r="JM12" s="76"/>
      <c r="JN12" s="76"/>
      <c r="JO12" s="76"/>
      <c r="JP12" s="76"/>
      <c r="JQ12" s="76"/>
      <c r="JR12" s="76"/>
      <c r="JS12" s="76"/>
      <c r="JT12" s="76"/>
      <c r="JU12" s="76"/>
      <c r="JV12" s="77"/>
      <c r="JW12" s="75" t="str">
        <f>データ!AG6</f>
        <v>-</v>
      </c>
      <c r="JX12" s="76"/>
      <c r="JY12" s="76"/>
      <c r="JZ12" s="76"/>
      <c r="KA12" s="76"/>
      <c r="KB12" s="76"/>
      <c r="KC12" s="76"/>
      <c r="KD12" s="76"/>
      <c r="KE12" s="76"/>
      <c r="KF12" s="76"/>
      <c r="KG12" s="76"/>
      <c r="KH12" s="76"/>
      <c r="KI12" s="76"/>
      <c r="KJ12" s="76"/>
      <c r="KK12" s="76"/>
      <c r="KL12" s="76"/>
      <c r="KM12" s="76"/>
      <c r="KN12" s="76"/>
      <c r="KO12" s="76"/>
      <c r="KP12" s="76"/>
      <c r="KQ12" s="76"/>
      <c r="KR12" s="76"/>
      <c r="KS12" s="76"/>
      <c r="KT12" s="76"/>
      <c r="KU12" s="76"/>
      <c r="KV12" s="76"/>
      <c r="KW12" s="76"/>
      <c r="KX12" s="76"/>
      <c r="KY12" s="76"/>
      <c r="KZ12" s="76"/>
      <c r="LA12" s="76"/>
      <c r="LB12" s="76"/>
      <c r="LC12" s="76"/>
      <c r="LD12" s="76"/>
      <c r="LE12" s="76"/>
      <c r="LF12" s="76"/>
      <c r="LG12" s="76"/>
      <c r="LH12" s="76"/>
      <c r="LI12" s="76"/>
      <c r="LJ12" s="76"/>
      <c r="LK12" s="76"/>
      <c r="LL12" s="76"/>
      <c r="LM12" s="76"/>
      <c r="LN12" s="76"/>
      <c r="LO12" s="77"/>
      <c r="LP12" s="75">
        <f>データ!AH6</f>
        <v>311</v>
      </c>
      <c r="LQ12" s="76"/>
      <c r="LR12" s="76"/>
      <c r="LS12" s="76"/>
      <c r="LT12" s="76"/>
      <c r="LU12" s="76"/>
      <c r="LV12" s="76"/>
      <c r="LW12" s="76"/>
      <c r="LX12" s="76"/>
      <c r="LY12" s="76"/>
      <c r="LZ12" s="76"/>
      <c r="MA12" s="76"/>
      <c r="MB12" s="76"/>
      <c r="MC12" s="76"/>
      <c r="MD12" s="76"/>
      <c r="ME12" s="76"/>
      <c r="MF12" s="76"/>
      <c r="MG12" s="76"/>
      <c r="MH12" s="76"/>
      <c r="MI12" s="76"/>
      <c r="MJ12" s="76"/>
      <c r="MK12" s="76"/>
      <c r="ML12" s="76"/>
      <c r="MM12" s="76"/>
      <c r="MN12" s="76"/>
      <c r="MO12" s="76"/>
      <c r="MP12" s="76"/>
      <c r="MQ12" s="76"/>
      <c r="MR12" s="76"/>
      <c r="MS12" s="76"/>
      <c r="MT12" s="76"/>
      <c r="MU12" s="76"/>
      <c r="MV12" s="76"/>
      <c r="MW12" s="76"/>
      <c r="MX12" s="76"/>
      <c r="MY12" s="76"/>
      <c r="MZ12" s="76"/>
      <c r="NA12" s="76"/>
      <c r="NB12" s="76"/>
      <c r="NC12" s="76"/>
      <c r="ND12" s="76"/>
      <c r="NE12" s="76"/>
      <c r="NF12" s="76"/>
      <c r="NG12" s="76"/>
      <c r="NH12" s="77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15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8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10"/>
      <c r="B16" s="5"/>
      <c r="C16" s="6"/>
      <c r="D16" s="6"/>
      <c r="E16" s="6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6"/>
      <c r="NF16" s="6"/>
      <c r="NG16" s="6"/>
      <c r="NH16" s="7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15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214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H30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R01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R02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R03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R04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H30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R01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R02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R03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R04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H30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R01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R02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R03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R04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H30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R01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R02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R03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R04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100.3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100.1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105.1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110.8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108.6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94.7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95.5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81.5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83.5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88.4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94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94.8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80.7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82.8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87.3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77.3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73.400000000000006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61.8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58.1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60.4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97.8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97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102.4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107.2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104.8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89.7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89.3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84.1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86.3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86.6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86.7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86.5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81.400000000000006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83.7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84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74.099999999999994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74.400000000000006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66.5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66.8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66.599999999999994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216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H30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R01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R02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R03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R04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H30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R01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R02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R03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R04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H30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R01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R02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R03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R04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H30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R01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R02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R03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R04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215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49910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51630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57157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58728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62050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13110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14646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16463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17513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19107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55.2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54.6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61.4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61.2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55.4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25.6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26.6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28.3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29.6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31.2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52405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53523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57368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59838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62697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14290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15111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15986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16421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17279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56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56.2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60.8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57.4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55.7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23.6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24.2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24.1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23.9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24.4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5"/>
      <c r="CT62" s="6"/>
      <c r="CU62" s="6"/>
      <c r="CV62" s="100" t="s">
        <v>86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87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217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H30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R01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R02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R03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R04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H30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R01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R02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R03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R04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H30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R01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R02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R03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R04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H30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R01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R02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R03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R04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15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31.3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30.8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26.9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13.5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1.9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62.6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63.8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62.3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64.3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66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78.599999999999994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76.7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65.3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67.400000000000006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71.099999999999994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50476097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50859588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50887406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50377132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51106032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15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75.900000000000006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75.099999999999994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83.2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84.6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67.8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51.9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52.9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54.3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54.9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56.1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68.2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69.400000000000006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69.900000000000006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68.8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69.7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48918364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49696718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50234873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50294422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49693831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15">
      <c r="B85" s="146" t="s">
        <v>88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97</v>
      </c>
      <c r="K89" s="31" t="s">
        <v>98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PlnHH0UXT1uHGPVlmawfP6MJ7VuaWxpPWxqwMn9Y8oqzVDJhHkHDp8ioCF1pvsqL4iYiheAaYejy/cOhU8g7uQ==" saltValue="Cbb5eT2wOl0s6U7k3wcUIA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disablePrompts="1"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99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100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101</v>
      </c>
      <c r="B3" s="36" t="s">
        <v>102</v>
      </c>
      <c r="C3" s="36" t="s">
        <v>103</v>
      </c>
      <c r="D3" s="36" t="s">
        <v>104</v>
      </c>
      <c r="E3" s="36" t="s">
        <v>105</v>
      </c>
      <c r="F3" s="36" t="s">
        <v>106</v>
      </c>
      <c r="G3" s="36" t="s">
        <v>107</v>
      </c>
      <c r="H3" s="37" t="s">
        <v>108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109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110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111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112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113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114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115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116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117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118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119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120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121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122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123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 x14ac:dyDescent="0.15">
      <c r="A5" s="35" t="s">
        <v>124</v>
      </c>
      <c r="B5" s="48"/>
      <c r="C5" s="48"/>
      <c r="D5" s="48"/>
      <c r="E5" s="48"/>
      <c r="F5" s="48"/>
      <c r="G5" s="48"/>
      <c r="H5" s="49" t="s">
        <v>125</v>
      </c>
      <c r="I5" s="49" t="s">
        <v>126</v>
      </c>
      <c r="J5" s="49" t="s">
        <v>127</v>
      </c>
      <c r="K5" s="49" t="s">
        <v>1</v>
      </c>
      <c r="L5" s="49" t="s">
        <v>2</v>
      </c>
      <c r="M5" s="49" t="s">
        <v>3</v>
      </c>
      <c r="N5" s="49" t="s">
        <v>128</v>
      </c>
      <c r="O5" s="49" t="s">
        <v>5</v>
      </c>
      <c r="P5" s="49" t="s">
        <v>129</v>
      </c>
      <c r="Q5" s="49" t="s">
        <v>130</v>
      </c>
      <c r="R5" s="49" t="s">
        <v>131</v>
      </c>
      <c r="S5" s="49" t="s">
        <v>132</v>
      </c>
      <c r="T5" s="49" t="s">
        <v>133</v>
      </c>
      <c r="U5" s="49" t="s">
        <v>134</v>
      </c>
      <c r="V5" s="49" t="s">
        <v>135</v>
      </c>
      <c r="W5" s="49" t="s">
        <v>136</v>
      </c>
      <c r="X5" s="49" t="s">
        <v>137</v>
      </c>
      <c r="Y5" s="49" t="s">
        <v>138</v>
      </c>
      <c r="Z5" s="49" t="s">
        <v>139</v>
      </c>
      <c r="AA5" s="49" t="s">
        <v>140</v>
      </c>
      <c r="AB5" s="49" t="s">
        <v>141</v>
      </c>
      <c r="AC5" s="49" t="s">
        <v>142</v>
      </c>
      <c r="AD5" s="49" t="s">
        <v>143</v>
      </c>
      <c r="AE5" s="49" t="s">
        <v>144</v>
      </c>
      <c r="AF5" s="49" t="s">
        <v>145</v>
      </c>
      <c r="AG5" s="49" t="s">
        <v>146</v>
      </c>
      <c r="AH5" s="49" t="s">
        <v>147</v>
      </c>
      <c r="AI5" s="49" t="s">
        <v>148</v>
      </c>
      <c r="AJ5" s="49" t="s">
        <v>149</v>
      </c>
      <c r="AK5" s="49" t="s">
        <v>150</v>
      </c>
      <c r="AL5" s="49" t="s">
        <v>151</v>
      </c>
      <c r="AM5" s="49" t="s">
        <v>152</v>
      </c>
      <c r="AN5" s="49" t="s">
        <v>153</v>
      </c>
      <c r="AO5" s="49" t="s">
        <v>154</v>
      </c>
      <c r="AP5" s="49" t="s">
        <v>155</v>
      </c>
      <c r="AQ5" s="49" t="s">
        <v>156</v>
      </c>
      <c r="AR5" s="49" t="s">
        <v>157</v>
      </c>
      <c r="AS5" s="49" t="s">
        <v>158</v>
      </c>
      <c r="AT5" s="49" t="s">
        <v>159</v>
      </c>
      <c r="AU5" s="49" t="s">
        <v>149</v>
      </c>
      <c r="AV5" s="49" t="s">
        <v>160</v>
      </c>
      <c r="AW5" s="49" t="s">
        <v>161</v>
      </c>
      <c r="AX5" s="49" t="s">
        <v>152</v>
      </c>
      <c r="AY5" s="49" t="s">
        <v>153</v>
      </c>
      <c r="AZ5" s="49" t="s">
        <v>154</v>
      </c>
      <c r="BA5" s="49" t="s">
        <v>155</v>
      </c>
      <c r="BB5" s="49" t="s">
        <v>156</v>
      </c>
      <c r="BC5" s="49" t="s">
        <v>157</v>
      </c>
      <c r="BD5" s="49" t="s">
        <v>158</v>
      </c>
      <c r="BE5" s="49" t="s">
        <v>162</v>
      </c>
      <c r="BF5" s="49" t="s">
        <v>163</v>
      </c>
      <c r="BG5" s="49" t="s">
        <v>164</v>
      </c>
      <c r="BH5" s="49" t="s">
        <v>165</v>
      </c>
      <c r="BI5" s="49" t="s">
        <v>166</v>
      </c>
      <c r="BJ5" s="49" t="s">
        <v>153</v>
      </c>
      <c r="BK5" s="49" t="s">
        <v>154</v>
      </c>
      <c r="BL5" s="49" t="s">
        <v>155</v>
      </c>
      <c r="BM5" s="49" t="s">
        <v>156</v>
      </c>
      <c r="BN5" s="49" t="s">
        <v>157</v>
      </c>
      <c r="BO5" s="49" t="s">
        <v>158</v>
      </c>
      <c r="BP5" s="49" t="s">
        <v>167</v>
      </c>
      <c r="BQ5" s="49" t="s">
        <v>149</v>
      </c>
      <c r="BR5" s="49" t="s">
        <v>160</v>
      </c>
      <c r="BS5" s="49" t="s">
        <v>168</v>
      </c>
      <c r="BT5" s="49" t="s">
        <v>152</v>
      </c>
      <c r="BU5" s="49" t="s">
        <v>153</v>
      </c>
      <c r="BV5" s="49" t="s">
        <v>154</v>
      </c>
      <c r="BW5" s="49" t="s">
        <v>155</v>
      </c>
      <c r="BX5" s="49" t="s">
        <v>156</v>
      </c>
      <c r="BY5" s="49" t="s">
        <v>157</v>
      </c>
      <c r="BZ5" s="49" t="s">
        <v>158</v>
      </c>
      <c r="CA5" s="49" t="s">
        <v>169</v>
      </c>
      <c r="CB5" s="49" t="s">
        <v>170</v>
      </c>
      <c r="CC5" s="49" t="s">
        <v>171</v>
      </c>
      <c r="CD5" s="49" t="s">
        <v>172</v>
      </c>
      <c r="CE5" s="49" t="s">
        <v>173</v>
      </c>
      <c r="CF5" s="49" t="s">
        <v>153</v>
      </c>
      <c r="CG5" s="49" t="s">
        <v>154</v>
      </c>
      <c r="CH5" s="49" t="s">
        <v>155</v>
      </c>
      <c r="CI5" s="49" t="s">
        <v>156</v>
      </c>
      <c r="CJ5" s="49" t="s">
        <v>157</v>
      </c>
      <c r="CK5" s="49" t="s">
        <v>158</v>
      </c>
      <c r="CL5" s="49" t="s">
        <v>159</v>
      </c>
      <c r="CM5" s="49" t="s">
        <v>174</v>
      </c>
      <c r="CN5" s="49" t="s">
        <v>160</v>
      </c>
      <c r="CO5" s="49" t="s">
        <v>151</v>
      </c>
      <c r="CP5" s="49" t="s">
        <v>173</v>
      </c>
      <c r="CQ5" s="49" t="s">
        <v>153</v>
      </c>
      <c r="CR5" s="49" t="s">
        <v>154</v>
      </c>
      <c r="CS5" s="49" t="s">
        <v>155</v>
      </c>
      <c r="CT5" s="49" t="s">
        <v>156</v>
      </c>
      <c r="CU5" s="49" t="s">
        <v>157</v>
      </c>
      <c r="CV5" s="49" t="s">
        <v>158</v>
      </c>
      <c r="CW5" s="49" t="s">
        <v>159</v>
      </c>
      <c r="CX5" s="49" t="s">
        <v>175</v>
      </c>
      <c r="CY5" s="49" t="s">
        <v>160</v>
      </c>
      <c r="CZ5" s="49" t="s">
        <v>176</v>
      </c>
      <c r="DA5" s="49" t="s">
        <v>177</v>
      </c>
      <c r="DB5" s="49" t="s">
        <v>153</v>
      </c>
      <c r="DC5" s="49" t="s">
        <v>154</v>
      </c>
      <c r="DD5" s="49" t="s">
        <v>155</v>
      </c>
      <c r="DE5" s="49" t="s">
        <v>156</v>
      </c>
      <c r="DF5" s="49" t="s">
        <v>157</v>
      </c>
      <c r="DG5" s="49" t="s">
        <v>158</v>
      </c>
      <c r="DH5" s="49" t="s">
        <v>178</v>
      </c>
      <c r="DI5" s="49" t="s">
        <v>179</v>
      </c>
      <c r="DJ5" s="49" t="s">
        <v>180</v>
      </c>
      <c r="DK5" s="49" t="s">
        <v>181</v>
      </c>
      <c r="DL5" s="49" t="s">
        <v>182</v>
      </c>
      <c r="DM5" s="49" t="s">
        <v>153</v>
      </c>
      <c r="DN5" s="49" t="s">
        <v>154</v>
      </c>
      <c r="DO5" s="49" t="s">
        <v>155</v>
      </c>
      <c r="DP5" s="49" t="s">
        <v>156</v>
      </c>
      <c r="DQ5" s="49" t="s">
        <v>157</v>
      </c>
      <c r="DR5" s="49" t="s">
        <v>158</v>
      </c>
      <c r="DS5" s="49" t="s">
        <v>159</v>
      </c>
      <c r="DT5" s="49" t="s">
        <v>149</v>
      </c>
      <c r="DU5" s="49" t="s">
        <v>183</v>
      </c>
      <c r="DV5" s="49" t="s">
        <v>184</v>
      </c>
      <c r="DW5" s="49" t="s">
        <v>185</v>
      </c>
      <c r="DX5" s="49" t="s">
        <v>153</v>
      </c>
      <c r="DY5" s="49" t="s">
        <v>154</v>
      </c>
      <c r="DZ5" s="49" t="s">
        <v>155</v>
      </c>
      <c r="EA5" s="49" t="s">
        <v>156</v>
      </c>
      <c r="EB5" s="49" t="s">
        <v>157</v>
      </c>
      <c r="EC5" s="49" t="s">
        <v>158</v>
      </c>
      <c r="ED5" s="49" t="s">
        <v>186</v>
      </c>
      <c r="EE5" s="49" t="s">
        <v>187</v>
      </c>
      <c r="EF5" s="49" t="s">
        <v>188</v>
      </c>
      <c r="EG5" s="49" t="s">
        <v>165</v>
      </c>
      <c r="EH5" s="49" t="s">
        <v>189</v>
      </c>
      <c r="EI5" s="49" t="s">
        <v>153</v>
      </c>
      <c r="EJ5" s="49" t="s">
        <v>154</v>
      </c>
      <c r="EK5" s="49" t="s">
        <v>155</v>
      </c>
      <c r="EL5" s="49" t="s">
        <v>156</v>
      </c>
      <c r="EM5" s="49" t="s">
        <v>157</v>
      </c>
      <c r="EN5" s="49" t="s">
        <v>158</v>
      </c>
      <c r="EO5" s="49" t="s">
        <v>190</v>
      </c>
      <c r="EP5" s="49" t="s">
        <v>175</v>
      </c>
      <c r="EQ5" s="49" t="s">
        <v>160</v>
      </c>
      <c r="ER5" s="49" t="s">
        <v>184</v>
      </c>
      <c r="ES5" s="49" t="s">
        <v>189</v>
      </c>
      <c r="ET5" s="49" t="s">
        <v>153</v>
      </c>
      <c r="EU5" s="49" t="s">
        <v>154</v>
      </c>
      <c r="EV5" s="49" t="s">
        <v>155</v>
      </c>
      <c r="EW5" s="49" t="s">
        <v>156</v>
      </c>
      <c r="EX5" s="49" t="s">
        <v>157</v>
      </c>
      <c r="EY5" s="49" t="s">
        <v>191</v>
      </c>
      <c r="EZ5" s="49" t="s">
        <v>192</v>
      </c>
      <c r="FA5" s="49" t="s">
        <v>149</v>
      </c>
      <c r="FB5" s="49" t="s">
        <v>160</v>
      </c>
      <c r="FC5" s="49" t="s">
        <v>151</v>
      </c>
      <c r="FD5" s="49" t="s">
        <v>152</v>
      </c>
      <c r="FE5" s="49" t="s">
        <v>153</v>
      </c>
      <c r="FF5" s="49" t="s">
        <v>154</v>
      </c>
      <c r="FG5" s="49" t="s">
        <v>155</v>
      </c>
      <c r="FH5" s="49" t="s">
        <v>156</v>
      </c>
      <c r="FI5" s="49" t="s">
        <v>157</v>
      </c>
      <c r="FJ5" s="49" t="s">
        <v>158</v>
      </c>
    </row>
    <row r="6" spans="1:166" s="54" customFormat="1" x14ac:dyDescent="0.15">
      <c r="A6" s="35" t="s">
        <v>193</v>
      </c>
      <c r="B6" s="50">
        <f>B8</f>
        <v>2022</v>
      </c>
      <c r="C6" s="50">
        <f t="shared" ref="C6:M6" si="2">C8</f>
        <v>172031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2" t="str">
        <f>IF(H8&lt;&gt;I8,H8,"")&amp;IF(I8&lt;&gt;J8,I8,"")&amp;"　"&amp;J8</f>
        <v>石川県小松市　小松市民病院</v>
      </c>
      <c r="I6" s="153"/>
      <c r="J6" s="154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300床以上～400床未満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28</v>
      </c>
      <c r="R6" s="50" t="str">
        <f t="shared" si="3"/>
        <v>対象</v>
      </c>
      <c r="S6" s="50" t="str">
        <f t="shared" si="3"/>
        <v>ド 透 I 未 訓 ガ</v>
      </c>
      <c r="T6" s="50" t="str">
        <f t="shared" si="3"/>
        <v>救 臨 が 感 災 地 輪</v>
      </c>
      <c r="U6" s="51">
        <f>U8</f>
        <v>106405</v>
      </c>
      <c r="V6" s="51">
        <f>V8</f>
        <v>31219</v>
      </c>
      <c r="W6" s="50" t="str">
        <f>W8</f>
        <v>-</v>
      </c>
      <c r="X6" s="50" t="str">
        <f t="shared" ref="X6" si="4">X8</f>
        <v>第２種該当</v>
      </c>
      <c r="Y6" s="50" t="str">
        <f t="shared" si="3"/>
        <v>７：１</v>
      </c>
      <c r="Z6" s="51">
        <f t="shared" si="3"/>
        <v>300</v>
      </c>
      <c r="AA6" s="51" t="str">
        <f t="shared" si="3"/>
        <v>-</v>
      </c>
      <c r="AB6" s="51">
        <f t="shared" si="3"/>
        <v>10</v>
      </c>
      <c r="AC6" s="51">
        <f t="shared" si="3"/>
        <v>26</v>
      </c>
      <c r="AD6" s="51">
        <f t="shared" si="3"/>
        <v>4</v>
      </c>
      <c r="AE6" s="51">
        <f t="shared" si="3"/>
        <v>340</v>
      </c>
      <c r="AF6" s="51">
        <f t="shared" si="3"/>
        <v>311</v>
      </c>
      <c r="AG6" s="51" t="str">
        <f t="shared" si="3"/>
        <v>-</v>
      </c>
      <c r="AH6" s="51">
        <f t="shared" si="3"/>
        <v>311</v>
      </c>
      <c r="AI6" s="52">
        <f>IF(AI8="-",NA(),AI8)</f>
        <v>100.3</v>
      </c>
      <c r="AJ6" s="52">
        <f t="shared" ref="AJ6:AR6" si="5">IF(AJ8="-",NA(),AJ8)</f>
        <v>100.1</v>
      </c>
      <c r="AK6" s="52">
        <f t="shared" si="5"/>
        <v>105.1</v>
      </c>
      <c r="AL6" s="52">
        <f t="shared" si="5"/>
        <v>110.8</v>
      </c>
      <c r="AM6" s="52">
        <f t="shared" si="5"/>
        <v>108.6</v>
      </c>
      <c r="AN6" s="52">
        <f t="shared" si="5"/>
        <v>97.8</v>
      </c>
      <c r="AO6" s="52">
        <f t="shared" si="5"/>
        <v>97</v>
      </c>
      <c r="AP6" s="52">
        <f t="shared" si="5"/>
        <v>102.4</v>
      </c>
      <c r="AQ6" s="52">
        <f t="shared" si="5"/>
        <v>107.2</v>
      </c>
      <c r="AR6" s="52">
        <f t="shared" si="5"/>
        <v>104.8</v>
      </c>
      <c r="AS6" s="52" t="str">
        <f>IF(AS8="-","【-】","【"&amp;SUBSTITUTE(TEXT(AS8,"#,##0.0"),"-","△")&amp;"】")</f>
        <v>【103.5】</v>
      </c>
      <c r="AT6" s="52">
        <f>IF(AT8="-",NA(),AT8)</f>
        <v>94.7</v>
      </c>
      <c r="AU6" s="52">
        <f t="shared" ref="AU6:BC6" si="6">IF(AU8="-",NA(),AU8)</f>
        <v>95.5</v>
      </c>
      <c r="AV6" s="52">
        <f t="shared" si="6"/>
        <v>81.5</v>
      </c>
      <c r="AW6" s="52">
        <f t="shared" si="6"/>
        <v>83.5</v>
      </c>
      <c r="AX6" s="52">
        <f t="shared" si="6"/>
        <v>88.4</v>
      </c>
      <c r="AY6" s="52">
        <f t="shared" si="6"/>
        <v>89.7</v>
      </c>
      <c r="AZ6" s="52">
        <f t="shared" si="6"/>
        <v>89.3</v>
      </c>
      <c r="BA6" s="52">
        <f t="shared" si="6"/>
        <v>84.1</v>
      </c>
      <c r="BB6" s="52">
        <f t="shared" si="6"/>
        <v>86.3</v>
      </c>
      <c r="BC6" s="52">
        <f t="shared" si="6"/>
        <v>86.6</v>
      </c>
      <c r="BD6" s="52" t="str">
        <f>IF(BD8="-","【-】","【"&amp;SUBSTITUTE(TEXT(BD8,"#,##0.0"),"-","△")&amp;"】")</f>
        <v>【86.4】</v>
      </c>
      <c r="BE6" s="52">
        <f>IF(BE8="-",NA(),BE8)</f>
        <v>94</v>
      </c>
      <c r="BF6" s="52">
        <f t="shared" ref="BF6:BN6" si="7">IF(BF8="-",NA(),BF8)</f>
        <v>94.8</v>
      </c>
      <c r="BG6" s="52">
        <f t="shared" si="7"/>
        <v>80.7</v>
      </c>
      <c r="BH6" s="52">
        <f t="shared" si="7"/>
        <v>82.8</v>
      </c>
      <c r="BI6" s="52">
        <f t="shared" si="7"/>
        <v>87.3</v>
      </c>
      <c r="BJ6" s="52">
        <f t="shared" si="7"/>
        <v>86.7</v>
      </c>
      <c r="BK6" s="52">
        <f t="shared" si="7"/>
        <v>86.5</v>
      </c>
      <c r="BL6" s="52">
        <f t="shared" si="7"/>
        <v>81.400000000000006</v>
      </c>
      <c r="BM6" s="52">
        <f t="shared" si="7"/>
        <v>83.7</v>
      </c>
      <c r="BN6" s="52">
        <f t="shared" si="7"/>
        <v>84</v>
      </c>
      <c r="BO6" s="52" t="str">
        <f>IF(BO8="-","【-】","【"&amp;SUBSTITUTE(TEXT(BO8,"#,##0.0"),"-","△")&amp;"】")</f>
        <v>【83.7】</v>
      </c>
      <c r="BP6" s="52">
        <f>IF(BP8="-",NA(),BP8)</f>
        <v>77.3</v>
      </c>
      <c r="BQ6" s="52">
        <f t="shared" ref="BQ6:BY6" si="8">IF(BQ8="-",NA(),BQ8)</f>
        <v>73.400000000000006</v>
      </c>
      <c r="BR6" s="52">
        <f t="shared" si="8"/>
        <v>61.8</v>
      </c>
      <c r="BS6" s="52">
        <f t="shared" si="8"/>
        <v>58.1</v>
      </c>
      <c r="BT6" s="52">
        <f t="shared" si="8"/>
        <v>60.4</v>
      </c>
      <c r="BU6" s="52">
        <f t="shared" si="8"/>
        <v>74.099999999999994</v>
      </c>
      <c r="BV6" s="52">
        <f t="shared" si="8"/>
        <v>74.400000000000006</v>
      </c>
      <c r="BW6" s="52">
        <f t="shared" si="8"/>
        <v>66.5</v>
      </c>
      <c r="BX6" s="52">
        <f t="shared" si="8"/>
        <v>66.8</v>
      </c>
      <c r="BY6" s="52">
        <f t="shared" si="8"/>
        <v>66.599999999999994</v>
      </c>
      <c r="BZ6" s="52" t="str">
        <f>IF(BZ8="-","【-】","【"&amp;SUBSTITUTE(TEXT(BZ8,"#,##0.0"),"-","△")&amp;"】")</f>
        <v>【66.8】</v>
      </c>
      <c r="CA6" s="53">
        <f>IF(CA8="-",NA(),CA8)</f>
        <v>49910</v>
      </c>
      <c r="CB6" s="53">
        <f t="shared" ref="CB6:CJ6" si="9">IF(CB8="-",NA(),CB8)</f>
        <v>51630</v>
      </c>
      <c r="CC6" s="53">
        <f t="shared" si="9"/>
        <v>57157</v>
      </c>
      <c r="CD6" s="53">
        <f t="shared" si="9"/>
        <v>58728</v>
      </c>
      <c r="CE6" s="53">
        <f t="shared" si="9"/>
        <v>62050</v>
      </c>
      <c r="CF6" s="53">
        <f t="shared" si="9"/>
        <v>52405</v>
      </c>
      <c r="CG6" s="53">
        <f t="shared" si="9"/>
        <v>53523</v>
      </c>
      <c r="CH6" s="53">
        <f t="shared" si="9"/>
        <v>57368</v>
      </c>
      <c r="CI6" s="53">
        <f t="shared" si="9"/>
        <v>59838</v>
      </c>
      <c r="CJ6" s="53">
        <f t="shared" si="9"/>
        <v>62697</v>
      </c>
      <c r="CK6" s="52" t="str">
        <f>IF(CK8="-","【-】","【"&amp;SUBSTITUTE(TEXT(CK8,"#,##0"),"-","△")&amp;"】")</f>
        <v>【61,837】</v>
      </c>
      <c r="CL6" s="53">
        <f>IF(CL8="-",NA(),CL8)</f>
        <v>13110</v>
      </c>
      <c r="CM6" s="53">
        <f t="shared" ref="CM6:CU6" si="10">IF(CM8="-",NA(),CM8)</f>
        <v>14646</v>
      </c>
      <c r="CN6" s="53">
        <f t="shared" si="10"/>
        <v>16463</v>
      </c>
      <c r="CO6" s="53">
        <f t="shared" si="10"/>
        <v>17513</v>
      </c>
      <c r="CP6" s="53">
        <f t="shared" si="10"/>
        <v>19107</v>
      </c>
      <c r="CQ6" s="53">
        <f t="shared" si="10"/>
        <v>14290</v>
      </c>
      <c r="CR6" s="53">
        <f t="shared" si="10"/>
        <v>15111</v>
      </c>
      <c r="CS6" s="53">
        <f t="shared" si="10"/>
        <v>15986</v>
      </c>
      <c r="CT6" s="53">
        <f t="shared" si="10"/>
        <v>16421</v>
      </c>
      <c r="CU6" s="53">
        <f t="shared" si="10"/>
        <v>17279</v>
      </c>
      <c r="CV6" s="52" t="str">
        <f>IF(CV8="-","【-】","【"&amp;SUBSTITUTE(TEXT(CV8,"#,##0"),"-","△")&amp;"】")</f>
        <v>【17,600】</v>
      </c>
      <c r="CW6" s="52">
        <f>IF(CW8="-",NA(),CW8)</f>
        <v>55.2</v>
      </c>
      <c r="CX6" s="52">
        <f t="shared" ref="CX6:DF6" si="11">IF(CX8="-",NA(),CX8)</f>
        <v>54.6</v>
      </c>
      <c r="CY6" s="52">
        <f t="shared" si="11"/>
        <v>61.4</v>
      </c>
      <c r="CZ6" s="52">
        <f t="shared" si="11"/>
        <v>61.2</v>
      </c>
      <c r="DA6" s="52">
        <f t="shared" si="11"/>
        <v>55.4</v>
      </c>
      <c r="DB6" s="52">
        <f t="shared" si="11"/>
        <v>56</v>
      </c>
      <c r="DC6" s="52">
        <f t="shared" si="11"/>
        <v>56.2</v>
      </c>
      <c r="DD6" s="52">
        <f t="shared" si="11"/>
        <v>60.8</v>
      </c>
      <c r="DE6" s="52">
        <f t="shared" si="11"/>
        <v>57.4</v>
      </c>
      <c r="DF6" s="52">
        <f t="shared" si="11"/>
        <v>55.7</v>
      </c>
      <c r="DG6" s="52" t="str">
        <f>IF(DG8="-","【-】","【"&amp;SUBSTITUTE(TEXT(DG8,"#,##0.0"),"-","△")&amp;"】")</f>
        <v>【55.6】</v>
      </c>
      <c r="DH6" s="52">
        <f>IF(DH8="-",NA(),DH8)</f>
        <v>25.6</v>
      </c>
      <c r="DI6" s="52">
        <f t="shared" ref="DI6:DQ6" si="12">IF(DI8="-",NA(),DI8)</f>
        <v>26.6</v>
      </c>
      <c r="DJ6" s="52">
        <f t="shared" si="12"/>
        <v>28.3</v>
      </c>
      <c r="DK6" s="52">
        <f t="shared" si="12"/>
        <v>29.6</v>
      </c>
      <c r="DL6" s="52">
        <f t="shared" si="12"/>
        <v>31.2</v>
      </c>
      <c r="DM6" s="52">
        <f t="shared" si="12"/>
        <v>23.6</v>
      </c>
      <c r="DN6" s="52">
        <f t="shared" si="12"/>
        <v>24.2</v>
      </c>
      <c r="DO6" s="52">
        <f t="shared" si="12"/>
        <v>24.1</v>
      </c>
      <c r="DP6" s="52">
        <f t="shared" si="12"/>
        <v>23.9</v>
      </c>
      <c r="DQ6" s="52">
        <f t="shared" si="12"/>
        <v>24.4</v>
      </c>
      <c r="DR6" s="52" t="str">
        <f>IF(DR8="-","【-】","【"&amp;SUBSTITUTE(TEXT(DR8,"#,##0.0"),"-","△")&amp;"】")</f>
        <v>【25.1】</v>
      </c>
      <c r="DS6" s="52">
        <f>IF(DS8="-",NA(),DS8)</f>
        <v>31.3</v>
      </c>
      <c r="DT6" s="52">
        <f t="shared" ref="DT6:EB6" si="13">IF(DT8="-",NA(),DT8)</f>
        <v>30.8</v>
      </c>
      <c r="DU6" s="52">
        <f t="shared" si="13"/>
        <v>26.9</v>
      </c>
      <c r="DV6" s="52">
        <f t="shared" si="13"/>
        <v>13.5</v>
      </c>
      <c r="DW6" s="52">
        <f t="shared" si="13"/>
        <v>1.9</v>
      </c>
      <c r="DX6" s="52">
        <f t="shared" si="13"/>
        <v>75.900000000000006</v>
      </c>
      <c r="DY6" s="52">
        <f t="shared" si="13"/>
        <v>75.099999999999994</v>
      </c>
      <c r="DZ6" s="52">
        <f t="shared" si="13"/>
        <v>83.2</v>
      </c>
      <c r="EA6" s="52">
        <f t="shared" si="13"/>
        <v>84.6</v>
      </c>
      <c r="EB6" s="52">
        <f t="shared" si="13"/>
        <v>67.8</v>
      </c>
      <c r="EC6" s="52" t="str">
        <f>IF(EC8="-","【-】","【"&amp;SUBSTITUTE(TEXT(EC8,"#,##0.0"),"-","△")&amp;"】")</f>
        <v>【63.0】</v>
      </c>
      <c r="ED6" s="52">
        <f>IF(ED8="-",NA(),ED8)</f>
        <v>62.6</v>
      </c>
      <c r="EE6" s="52">
        <f t="shared" ref="EE6:EM6" si="14">IF(EE8="-",NA(),EE8)</f>
        <v>63.8</v>
      </c>
      <c r="EF6" s="52">
        <f t="shared" si="14"/>
        <v>62.3</v>
      </c>
      <c r="EG6" s="52">
        <f t="shared" si="14"/>
        <v>64.3</v>
      </c>
      <c r="EH6" s="52">
        <f t="shared" si="14"/>
        <v>66</v>
      </c>
      <c r="EI6" s="52">
        <f t="shared" si="14"/>
        <v>51.9</v>
      </c>
      <c r="EJ6" s="52">
        <f t="shared" si="14"/>
        <v>52.9</v>
      </c>
      <c r="EK6" s="52">
        <f t="shared" si="14"/>
        <v>54.3</v>
      </c>
      <c r="EL6" s="52">
        <f t="shared" si="14"/>
        <v>54.9</v>
      </c>
      <c r="EM6" s="52">
        <f t="shared" si="14"/>
        <v>56.1</v>
      </c>
      <c r="EN6" s="52" t="str">
        <f>IF(EN8="-","【-】","【"&amp;SUBSTITUTE(TEXT(EN8,"#,##0.0"),"-","△")&amp;"】")</f>
        <v>【56.4】</v>
      </c>
      <c r="EO6" s="52">
        <f>IF(EO8="-",NA(),EO8)</f>
        <v>78.599999999999994</v>
      </c>
      <c r="EP6" s="52">
        <f t="shared" ref="EP6:EX6" si="15">IF(EP8="-",NA(),EP8)</f>
        <v>76.7</v>
      </c>
      <c r="EQ6" s="52">
        <f t="shared" si="15"/>
        <v>65.3</v>
      </c>
      <c r="ER6" s="52">
        <f t="shared" si="15"/>
        <v>67.400000000000006</v>
      </c>
      <c r="ES6" s="52">
        <f t="shared" si="15"/>
        <v>71.099999999999994</v>
      </c>
      <c r="ET6" s="52">
        <f t="shared" si="15"/>
        <v>68.2</v>
      </c>
      <c r="EU6" s="52">
        <f t="shared" si="15"/>
        <v>69.400000000000006</v>
      </c>
      <c r="EV6" s="52">
        <f t="shared" si="15"/>
        <v>69.900000000000006</v>
      </c>
      <c r="EW6" s="52">
        <f t="shared" si="15"/>
        <v>68.8</v>
      </c>
      <c r="EX6" s="52">
        <f t="shared" si="15"/>
        <v>69.7</v>
      </c>
      <c r="EY6" s="52" t="str">
        <f>IF(EY8="-","【-】","【"&amp;SUBSTITUTE(TEXT(EY8,"#,##0.0"),"-","△")&amp;"】")</f>
        <v>【70.7】</v>
      </c>
      <c r="EZ6" s="53">
        <f>IF(EZ8="-",NA(),EZ8)</f>
        <v>50476097</v>
      </c>
      <c r="FA6" s="53">
        <f t="shared" ref="FA6:FI6" si="16">IF(FA8="-",NA(),FA8)</f>
        <v>50859588</v>
      </c>
      <c r="FB6" s="53">
        <f t="shared" si="16"/>
        <v>50887406</v>
      </c>
      <c r="FC6" s="53">
        <f t="shared" si="16"/>
        <v>50377132</v>
      </c>
      <c r="FD6" s="53">
        <f t="shared" si="16"/>
        <v>51106032</v>
      </c>
      <c r="FE6" s="53">
        <f t="shared" si="16"/>
        <v>48918364</v>
      </c>
      <c r="FF6" s="53">
        <f t="shared" si="16"/>
        <v>49696718</v>
      </c>
      <c r="FG6" s="53">
        <f t="shared" si="16"/>
        <v>50234873</v>
      </c>
      <c r="FH6" s="53">
        <f t="shared" si="16"/>
        <v>50294422</v>
      </c>
      <c r="FI6" s="53">
        <f t="shared" si="16"/>
        <v>49693831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194</v>
      </c>
      <c r="B7" s="50">
        <f t="shared" ref="B7:AH7" si="17">B8</f>
        <v>2022</v>
      </c>
      <c r="C7" s="50">
        <f t="shared" si="17"/>
        <v>172031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300床以上～400床未満</v>
      </c>
      <c r="O7" s="50" t="str">
        <f>O8</f>
        <v>非設置</v>
      </c>
      <c r="P7" s="50" t="str">
        <f>P8</f>
        <v>直営</v>
      </c>
      <c r="Q7" s="51">
        <f t="shared" si="17"/>
        <v>28</v>
      </c>
      <c r="R7" s="50" t="str">
        <f t="shared" si="17"/>
        <v>対象</v>
      </c>
      <c r="S7" s="50" t="str">
        <f t="shared" si="17"/>
        <v>ド 透 I 未 訓 ガ</v>
      </c>
      <c r="T7" s="50" t="str">
        <f t="shared" si="17"/>
        <v>救 臨 が 感 災 地 輪</v>
      </c>
      <c r="U7" s="51">
        <f>U8</f>
        <v>106405</v>
      </c>
      <c r="V7" s="51">
        <f>V8</f>
        <v>31219</v>
      </c>
      <c r="W7" s="50" t="str">
        <f>W8</f>
        <v>-</v>
      </c>
      <c r="X7" s="50" t="str">
        <f t="shared" si="17"/>
        <v>第２種該当</v>
      </c>
      <c r="Y7" s="50" t="str">
        <f t="shared" si="17"/>
        <v>７：１</v>
      </c>
      <c r="Z7" s="51">
        <f t="shared" si="17"/>
        <v>300</v>
      </c>
      <c r="AA7" s="51" t="str">
        <f t="shared" si="17"/>
        <v>-</v>
      </c>
      <c r="AB7" s="51">
        <f t="shared" si="17"/>
        <v>10</v>
      </c>
      <c r="AC7" s="51">
        <f t="shared" si="17"/>
        <v>26</v>
      </c>
      <c r="AD7" s="51">
        <f t="shared" si="17"/>
        <v>4</v>
      </c>
      <c r="AE7" s="51">
        <f t="shared" si="17"/>
        <v>340</v>
      </c>
      <c r="AF7" s="51">
        <f t="shared" si="17"/>
        <v>311</v>
      </c>
      <c r="AG7" s="51" t="str">
        <f t="shared" si="17"/>
        <v>-</v>
      </c>
      <c r="AH7" s="51">
        <f t="shared" si="17"/>
        <v>311</v>
      </c>
      <c r="AI7" s="52">
        <f>AI8</f>
        <v>100.3</v>
      </c>
      <c r="AJ7" s="52">
        <f t="shared" ref="AJ7:AR7" si="18">AJ8</f>
        <v>100.1</v>
      </c>
      <c r="AK7" s="52">
        <f t="shared" si="18"/>
        <v>105.1</v>
      </c>
      <c r="AL7" s="52">
        <f t="shared" si="18"/>
        <v>110.8</v>
      </c>
      <c r="AM7" s="52">
        <f t="shared" si="18"/>
        <v>108.6</v>
      </c>
      <c r="AN7" s="52">
        <f t="shared" si="18"/>
        <v>97.8</v>
      </c>
      <c r="AO7" s="52">
        <f t="shared" si="18"/>
        <v>97</v>
      </c>
      <c r="AP7" s="52">
        <f t="shared" si="18"/>
        <v>102.4</v>
      </c>
      <c r="AQ7" s="52">
        <f t="shared" si="18"/>
        <v>107.2</v>
      </c>
      <c r="AR7" s="52">
        <f t="shared" si="18"/>
        <v>104.8</v>
      </c>
      <c r="AS7" s="52"/>
      <c r="AT7" s="52">
        <f>AT8</f>
        <v>94.7</v>
      </c>
      <c r="AU7" s="52">
        <f t="shared" ref="AU7:BC7" si="19">AU8</f>
        <v>95.5</v>
      </c>
      <c r="AV7" s="52">
        <f t="shared" si="19"/>
        <v>81.5</v>
      </c>
      <c r="AW7" s="52">
        <f t="shared" si="19"/>
        <v>83.5</v>
      </c>
      <c r="AX7" s="52">
        <f t="shared" si="19"/>
        <v>88.4</v>
      </c>
      <c r="AY7" s="52">
        <f t="shared" si="19"/>
        <v>89.7</v>
      </c>
      <c r="AZ7" s="52">
        <f t="shared" si="19"/>
        <v>89.3</v>
      </c>
      <c r="BA7" s="52">
        <f t="shared" si="19"/>
        <v>84.1</v>
      </c>
      <c r="BB7" s="52">
        <f t="shared" si="19"/>
        <v>86.3</v>
      </c>
      <c r="BC7" s="52">
        <f t="shared" si="19"/>
        <v>86.6</v>
      </c>
      <c r="BD7" s="52"/>
      <c r="BE7" s="52">
        <f>BE8</f>
        <v>94</v>
      </c>
      <c r="BF7" s="52">
        <f t="shared" ref="BF7:BN7" si="20">BF8</f>
        <v>94.8</v>
      </c>
      <c r="BG7" s="52">
        <f t="shared" si="20"/>
        <v>80.7</v>
      </c>
      <c r="BH7" s="52">
        <f t="shared" si="20"/>
        <v>82.8</v>
      </c>
      <c r="BI7" s="52">
        <f t="shared" si="20"/>
        <v>87.3</v>
      </c>
      <c r="BJ7" s="52">
        <f t="shared" si="20"/>
        <v>86.7</v>
      </c>
      <c r="BK7" s="52">
        <f t="shared" si="20"/>
        <v>86.5</v>
      </c>
      <c r="BL7" s="52">
        <f t="shared" si="20"/>
        <v>81.400000000000006</v>
      </c>
      <c r="BM7" s="52">
        <f t="shared" si="20"/>
        <v>83.7</v>
      </c>
      <c r="BN7" s="52">
        <f t="shared" si="20"/>
        <v>84</v>
      </c>
      <c r="BO7" s="52"/>
      <c r="BP7" s="52">
        <f>BP8</f>
        <v>77.3</v>
      </c>
      <c r="BQ7" s="52">
        <f t="shared" ref="BQ7:BY7" si="21">BQ8</f>
        <v>73.400000000000006</v>
      </c>
      <c r="BR7" s="52">
        <f t="shared" si="21"/>
        <v>61.8</v>
      </c>
      <c r="BS7" s="52">
        <f t="shared" si="21"/>
        <v>58.1</v>
      </c>
      <c r="BT7" s="52">
        <f t="shared" si="21"/>
        <v>60.4</v>
      </c>
      <c r="BU7" s="52">
        <f t="shared" si="21"/>
        <v>74.099999999999994</v>
      </c>
      <c r="BV7" s="52">
        <f t="shared" si="21"/>
        <v>74.400000000000006</v>
      </c>
      <c r="BW7" s="52">
        <f t="shared" si="21"/>
        <v>66.5</v>
      </c>
      <c r="BX7" s="52">
        <f t="shared" si="21"/>
        <v>66.8</v>
      </c>
      <c r="BY7" s="52">
        <f t="shared" si="21"/>
        <v>66.599999999999994</v>
      </c>
      <c r="BZ7" s="52"/>
      <c r="CA7" s="53">
        <f>CA8</f>
        <v>49910</v>
      </c>
      <c r="CB7" s="53">
        <f t="shared" ref="CB7:CJ7" si="22">CB8</f>
        <v>51630</v>
      </c>
      <c r="CC7" s="53">
        <f t="shared" si="22"/>
        <v>57157</v>
      </c>
      <c r="CD7" s="53">
        <f t="shared" si="22"/>
        <v>58728</v>
      </c>
      <c r="CE7" s="53">
        <f t="shared" si="22"/>
        <v>62050</v>
      </c>
      <c r="CF7" s="53">
        <f t="shared" si="22"/>
        <v>52405</v>
      </c>
      <c r="CG7" s="53">
        <f t="shared" si="22"/>
        <v>53523</v>
      </c>
      <c r="CH7" s="53">
        <f t="shared" si="22"/>
        <v>57368</v>
      </c>
      <c r="CI7" s="53">
        <f t="shared" si="22"/>
        <v>59838</v>
      </c>
      <c r="CJ7" s="53">
        <f t="shared" si="22"/>
        <v>62697</v>
      </c>
      <c r="CK7" s="52"/>
      <c r="CL7" s="53">
        <f>CL8</f>
        <v>13110</v>
      </c>
      <c r="CM7" s="53">
        <f t="shared" ref="CM7:CU7" si="23">CM8</f>
        <v>14646</v>
      </c>
      <c r="CN7" s="53">
        <f t="shared" si="23"/>
        <v>16463</v>
      </c>
      <c r="CO7" s="53">
        <f t="shared" si="23"/>
        <v>17513</v>
      </c>
      <c r="CP7" s="53">
        <f t="shared" si="23"/>
        <v>19107</v>
      </c>
      <c r="CQ7" s="53">
        <f t="shared" si="23"/>
        <v>14290</v>
      </c>
      <c r="CR7" s="53">
        <f t="shared" si="23"/>
        <v>15111</v>
      </c>
      <c r="CS7" s="53">
        <f t="shared" si="23"/>
        <v>15986</v>
      </c>
      <c r="CT7" s="53">
        <f t="shared" si="23"/>
        <v>16421</v>
      </c>
      <c r="CU7" s="53">
        <f t="shared" si="23"/>
        <v>17279</v>
      </c>
      <c r="CV7" s="52"/>
      <c r="CW7" s="52">
        <f>CW8</f>
        <v>55.2</v>
      </c>
      <c r="CX7" s="52">
        <f t="shared" ref="CX7:DF7" si="24">CX8</f>
        <v>54.6</v>
      </c>
      <c r="CY7" s="52">
        <f t="shared" si="24"/>
        <v>61.4</v>
      </c>
      <c r="CZ7" s="52">
        <f t="shared" si="24"/>
        <v>61.2</v>
      </c>
      <c r="DA7" s="52">
        <f t="shared" si="24"/>
        <v>55.4</v>
      </c>
      <c r="DB7" s="52">
        <f t="shared" si="24"/>
        <v>56</v>
      </c>
      <c r="DC7" s="52">
        <f t="shared" si="24"/>
        <v>56.2</v>
      </c>
      <c r="DD7" s="52">
        <f t="shared" si="24"/>
        <v>60.8</v>
      </c>
      <c r="DE7" s="52">
        <f t="shared" si="24"/>
        <v>57.4</v>
      </c>
      <c r="DF7" s="52">
        <f t="shared" si="24"/>
        <v>55.7</v>
      </c>
      <c r="DG7" s="52"/>
      <c r="DH7" s="52">
        <f>DH8</f>
        <v>25.6</v>
      </c>
      <c r="DI7" s="52">
        <f t="shared" ref="DI7:DQ7" si="25">DI8</f>
        <v>26.6</v>
      </c>
      <c r="DJ7" s="52">
        <f t="shared" si="25"/>
        <v>28.3</v>
      </c>
      <c r="DK7" s="52">
        <f t="shared" si="25"/>
        <v>29.6</v>
      </c>
      <c r="DL7" s="52">
        <f t="shared" si="25"/>
        <v>31.2</v>
      </c>
      <c r="DM7" s="52">
        <f t="shared" si="25"/>
        <v>23.6</v>
      </c>
      <c r="DN7" s="52">
        <f t="shared" si="25"/>
        <v>24.2</v>
      </c>
      <c r="DO7" s="52">
        <f t="shared" si="25"/>
        <v>24.1</v>
      </c>
      <c r="DP7" s="52">
        <f t="shared" si="25"/>
        <v>23.9</v>
      </c>
      <c r="DQ7" s="52">
        <f t="shared" si="25"/>
        <v>24.4</v>
      </c>
      <c r="DR7" s="52"/>
      <c r="DS7" s="52">
        <f>DS8</f>
        <v>31.3</v>
      </c>
      <c r="DT7" s="52">
        <f t="shared" ref="DT7:EB7" si="26">DT8</f>
        <v>30.8</v>
      </c>
      <c r="DU7" s="52">
        <f t="shared" si="26"/>
        <v>26.9</v>
      </c>
      <c r="DV7" s="52">
        <f t="shared" si="26"/>
        <v>13.5</v>
      </c>
      <c r="DW7" s="52">
        <f t="shared" si="26"/>
        <v>1.9</v>
      </c>
      <c r="DX7" s="52">
        <f t="shared" si="26"/>
        <v>75.900000000000006</v>
      </c>
      <c r="DY7" s="52">
        <f t="shared" si="26"/>
        <v>75.099999999999994</v>
      </c>
      <c r="DZ7" s="52">
        <f t="shared" si="26"/>
        <v>83.2</v>
      </c>
      <c r="EA7" s="52">
        <f t="shared" si="26"/>
        <v>84.6</v>
      </c>
      <c r="EB7" s="52">
        <f t="shared" si="26"/>
        <v>67.8</v>
      </c>
      <c r="EC7" s="52"/>
      <c r="ED7" s="52">
        <f>ED8</f>
        <v>62.6</v>
      </c>
      <c r="EE7" s="52">
        <f t="shared" ref="EE7:EM7" si="27">EE8</f>
        <v>63.8</v>
      </c>
      <c r="EF7" s="52">
        <f t="shared" si="27"/>
        <v>62.3</v>
      </c>
      <c r="EG7" s="52">
        <f t="shared" si="27"/>
        <v>64.3</v>
      </c>
      <c r="EH7" s="52">
        <f t="shared" si="27"/>
        <v>66</v>
      </c>
      <c r="EI7" s="52">
        <f t="shared" si="27"/>
        <v>51.9</v>
      </c>
      <c r="EJ7" s="52">
        <f t="shared" si="27"/>
        <v>52.9</v>
      </c>
      <c r="EK7" s="52">
        <f t="shared" si="27"/>
        <v>54.3</v>
      </c>
      <c r="EL7" s="52">
        <f t="shared" si="27"/>
        <v>54.9</v>
      </c>
      <c r="EM7" s="52">
        <f t="shared" si="27"/>
        <v>56.1</v>
      </c>
      <c r="EN7" s="52"/>
      <c r="EO7" s="52">
        <f>EO8</f>
        <v>78.599999999999994</v>
      </c>
      <c r="EP7" s="52">
        <f t="shared" ref="EP7:EX7" si="28">EP8</f>
        <v>76.7</v>
      </c>
      <c r="EQ7" s="52">
        <f t="shared" si="28"/>
        <v>65.3</v>
      </c>
      <c r="ER7" s="52">
        <f t="shared" si="28"/>
        <v>67.400000000000006</v>
      </c>
      <c r="ES7" s="52">
        <f t="shared" si="28"/>
        <v>71.099999999999994</v>
      </c>
      <c r="ET7" s="52">
        <f t="shared" si="28"/>
        <v>68.2</v>
      </c>
      <c r="EU7" s="52">
        <f t="shared" si="28"/>
        <v>69.400000000000006</v>
      </c>
      <c r="EV7" s="52">
        <f t="shared" si="28"/>
        <v>69.900000000000006</v>
      </c>
      <c r="EW7" s="52">
        <f t="shared" si="28"/>
        <v>68.8</v>
      </c>
      <c r="EX7" s="52">
        <f t="shared" si="28"/>
        <v>69.7</v>
      </c>
      <c r="EY7" s="52"/>
      <c r="EZ7" s="53">
        <f>EZ8</f>
        <v>50476097</v>
      </c>
      <c r="FA7" s="53">
        <f t="shared" ref="FA7:FI7" si="29">FA8</f>
        <v>50859588</v>
      </c>
      <c r="FB7" s="53">
        <f t="shared" si="29"/>
        <v>50887406</v>
      </c>
      <c r="FC7" s="53">
        <f t="shared" si="29"/>
        <v>50377132</v>
      </c>
      <c r="FD7" s="53">
        <f t="shared" si="29"/>
        <v>51106032</v>
      </c>
      <c r="FE7" s="53">
        <f t="shared" si="29"/>
        <v>48918364</v>
      </c>
      <c r="FF7" s="53">
        <f t="shared" si="29"/>
        <v>49696718</v>
      </c>
      <c r="FG7" s="53">
        <f t="shared" si="29"/>
        <v>50234873</v>
      </c>
      <c r="FH7" s="53">
        <f t="shared" si="29"/>
        <v>50294422</v>
      </c>
      <c r="FI7" s="53">
        <f t="shared" si="29"/>
        <v>49693831</v>
      </c>
      <c r="FJ7" s="53"/>
    </row>
    <row r="8" spans="1:166" s="54" customFormat="1" x14ac:dyDescent="0.15">
      <c r="A8" s="35"/>
      <c r="B8" s="55">
        <v>2022</v>
      </c>
      <c r="C8" s="55">
        <v>172031</v>
      </c>
      <c r="D8" s="55">
        <v>46</v>
      </c>
      <c r="E8" s="55">
        <v>6</v>
      </c>
      <c r="F8" s="55">
        <v>0</v>
      </c>
      <c r="G8" s="55">
        <v>1</v>
      </c>
      <c r="H8" s="55" t="s">
        <v>195</v>
      </c>
      <c r="I8" s="55" t="s">
        <v>196</v>
      </c>
      <c r="J8" s="55" t="s">
        <v>197</v>
      </c>
      <c r="K8" s="55" t="s">
        <v>198</v>
      </c>
      <c r="L8" s="55" t="s">
        <v>199</v>
      </c>
      <c r="M8" s="55" t="s">
        <v>200</v>
      </c>
      <c r="N8" s="55" t="s">
        <v>201</v>
      </c>
      <c r="O8" s="55" t="s">
        <v>202</v>
      </c>
      <c r="P8" s="55" t="s">
        <v>203</v>
      </c>
      <c r="Q8" s="56">
        <v>28</v>
      </c>
      <c r="R8" s="55" t="s">
        <v>204</v>
      </c>
      <c r="S8" s="55" t="s">
        <v>205</v>
      </c>
      <c r="T8" s="55" t="s">
        <v>206</v>
      </c>
      <c r="U8" s="56">
        <v>106405</v>
      </c>
      <c r="V8" s="56">
        <v>31219</v>
      </c>
      <c r="W8" s="55" t="s">
        <v>40</v>
      </c>
      <c r="X8" s="55" t="s">
        <v>207</v>
      </c>
      <c r="Y8" s="57" t="s">
        <v>208</v>
      </c>
      <c r="Z8" s="56">
        <v>300</v>
      </c>
      <c r="AA8" s="56" t="s">
        <v>40</v>
      </c>
      <c r="AB8" s="56">
        <v>10</v>
      </c>
      <c r="AC8" s="56">
        <v>26</v>
      </c>
      <c r="AD8" s="56">
        <v>4</v>
      </c>
      <c r="AE8" s="56">
        <v>340</v>
      </c>
      <c r="AF8" s="56">
        <v>311</v>
      </c>
      <c r="AG8" s="56" t="s">
        <v>40</v>
      </c>
      <c r="AH8" s="56">
        <v>311</v>
      </c>
      <c r="AI8" s="58">
        <v>100.3</v>
      </c>
      <c r="AJ8" s="58">
        <v>100.1</v>
      </c>
      <c r="AK8" s="58">
        <v>105.1</v>
      </c>
      <c r="AL8" s="58">
        <v>110.8</v>
      </c>
      <c r="AM8" s="58">
        <v>108.6</v>
      </c>
      <c r="AN8" s="58">
        <v>97.8</v>
      </c>
      <c r="AO8" s="58">
        <v>97</v>
      </c>
      <c r="AP8" s="58">
        <v>102.4</v>
      </c>
      <c r="AQ8" s="58">
        <v>107.2</v>
      </c>
      <c r="AR8" s="58">
        <v>104.8</v>
      </c>
      <c r="AS8" s="58">
        <v>103.5</v>
      </c>
      <c r="AT8" s="58">
        <v>94.7</v>
      </c>
      <c r="AU8" s="58">
        <v>95.5</v>
      </c>
      <c r="AV8" s="58">
        <v>81.5</v>
      </c>
      <c r="AW8" s="58">
        <v>83.5</v>
      </c>
      <c r="AX8" s="58">
        <v>88.4</v>
      </c>
      <c r="AY8" s="58">
        <v>89.7</v>
      </c>
      <c r="AZ8" s="58">
        <v>89.3</v>
      </c>
      <c r="BA8" s="58">
        <v>84.1</v>
      </c>
      <c r="BB8" s="58">
        <v>86.3</v>
      </c>
      <c r="BC8" s="58">
        <v>86.6</v>
      </c>
      <c r="BD8" s="58">
        <v>86.4</v>
      </c>
      <c r="BE8" s="59">
        <v>94</v>
      </c>
      <c r="BF8" s="59">
        <v>94.8</v>
      </c>
      <c r="BG8" s="59">
        <v>80.7</v>
      </c>
      <c r="BH8" s="59">
        <v>82.8</v>
      </c>
      <c r="BI8" s="59">
        <v>87.3</v>
      </c>
      <c r="BJ8" s="59">
        <v>86.7</v>
      </c>
      <c r="BK8" s="59">
        <v>86.5</v>
      </c>
      <c r="BL8" s="59">
        <v>81.400000000000006</v>
      </c>
      <c r="BM8" s="59">
        <v>83.7</v>
      </c>
      <c r="BN8" s="59">
        <v>84</v>
      </c>
      <c r="BO8" s="59">
        <v>83.7</v>
      </c>
      <c r="BP8" s="58">
        <v>77.3</v>
      </c>
      <c r="BQ8" s="58">
        <v>73.400000000000006</v>
      </c>
      <c r="BR8" s="58">
        <v>61.8</v>
      </c>
      <c r="BS8" s="58">
        <v>58.1</v>
      </c>
      <c r="BT8" s="58">
        <v>60.4</v>
      </c>
      <c r="BU8" s="58">
        <v>74.099999999999994</v>
      </c>
      <c r="BV8" s="58">
        <v>74.400000000000006</v>
      </c>
      <c r="BW8" s="58">
        <v>66.5</v>
      </c>
      <c r="BX8" s="58">
        <v>66.8</v>
      </c>
      <c r="BY8" s="58">
        <v>66.599999999999994</v>
      </c>
      <c r="BZ8" s="58">
        <v>66.8</v>
      </c>
      <c r="CA8" s="59">
        <v>49910</v>
      </c>
      <c r="CB8" s="59">
        <v>51630</v>
      </c>
      <c r="CC8" s="59">
        <v>57157</v>
      </c>
      <c r="CD8" s="59">
        <v>58728</v>
      </c>
      <c r="CE8" s="59">
        <v>62050</v>
      </c>
      <c r="CF8" s="59">
        <v>52405</v>
      </c>
      <c r="CG8" s="59">
        <v>53523</v>
      </c>
      <c r="CH8" s="59">
        <v>57368</v>
      </c>
      <c r="CI8" s="59">
        <v>59838</v>
      </c>
      <c r="CJ8" s="59">
        <v>62697</v>
      </c>
      <c r="CK8" s="58">
        <v>61837</v>
      </c>
      <c r="CL8" s="59">
        <v>13110</v>
      </c>
      <c r="CM8" s="59">
        <v>14646</v>
      </c>
      <c r="CN8" s="59">
        <v>16463</v>
      </c>
      <c r="CO8" s="59">
        <v>17513</v>
      </c>
      <c r="CP8" s="59">
        <v>19107</v>
      </c>
      <c r="CQ8" s="59">
        <v>14290</v>
      </c>
      <c r="CR8" s="59">
        <v>15111</v>
      </c>
      <c r="CS8" s="59">
        <v>15986</v>
      </c>
      <c r="CT8" s="59">
        <v>16421</v>
      </c>
      <c r="CU8" s="59">
        <v>17279</v>
      </c>
      <c r="CV8" s="58">
        <v>17600</v>
      </c>
      <c r="CW8" s="59">
        <v>55.2</v>
      </c>
      <c r="CX8" s="59">
        <v>54.6</v>
      </c>
      <c r="CY8" s="59">
        <v>61.4</v>
      </c>
      <c r="CZ8" s="59">
        <v>61.2</v>
      </c>
      <c r="DA8" s="59">
        <v>55.4</v>
      </c>
      <c r="DB8" s="59">
        <v>56</v>
      </c>
      <c r="DC8" s="59">
        <v>56.2</v>
      </c>
      <c r="DD8" s="59">
        <v>60.8</v>
      </c>
      <c r="DE8" s="59">
        <v>57.4</v>
      </c>
      <c r="DF8" s="59">
        <v>55.7</v>
      </c>
      <c r="DG8" s="59">
        <v>55.6</v>
      </c>
      <c r="DH8" s="59">
        <v>25.6</v>
      </c>
      <c r="DI8" s="59">
        <v>26.6</v>
      </c>
      <c r="DJ8" s="59">
        <v>28.3</v>
      </c>
      <c r="DK8" s="59">
        <v>29.6</v>
      </c>
      <c r="DL8" s="59">
        <v>31.2</v>
      </c>
      <c r="DM8" s="59">
        <v>23.6</v>
      </c>
      <c r="DN8" s="59">
        <v>24.2</v>
      </c>
      <c r="DO8" s="59">
        <v>24.1</v>
      </c>
      <c r="DP8" s="59">
        <v>23.9</v>
      </c>
      <c r="DQ8" s="59">
        <v>24.4</v>
      </c>
      <c r="DR8" s="59">
        <v>25.1</v>
      </c>
      <c r="DS8" s="59">
        <v>31.3</v>
      </c>
      <c r="DT8" s="59">
        <v>30.8</v>
      </c>
      <c r="DU8" s="59">
        <v>26.9</v>
      </c>
      <c r="DV8" s="59">
        <v>13.5</v>
      </c>
      <c r="DW8" s="59">
        <v>1.9</v>
      </c>
      <c r="DX8" s="59">
        <v>75.900000000000006</v>
      </c>
      <c r="DY8" s="59">
        <v>75.099999999999994</v>
      </c>
      <c r="DZ8" s="59">
        <v>83.2</v>
      </c>
      <c r="EA8" s="59">
        <v>84.6</v>
      </c>
      <c r="EB8" s="59">
        <v>67.8</v>
      </c>
      <c r="EC8" s="59">
        <v>63</v>
      </c>
      <c r="ED8" s="58">
        <v>62.6</v>
      </c>
      <c r="EE8" s="58">
        <v>63.8</v>
      </c>
      <c r="EF8" s="58">
        <v>62.3</v>
      </c>
      <c r="EG8" s="58">
        <v>64.3</v>
      </c>
      <c r="EH8" s="58">
        <v>66</v>
      </c>
      <c r="EI8" s="58">
        <v>51.9</v>
      </c>
      <c r="EJ8" s="58">
        <v>52.9</v>
      </c>
      <c r="EK8" s="58">
        <v>54.3</v>
      </c>
      <c r="EL8" s="58">
        <v>54.9</v>
      </c>
      <c r="EM8" s="58">
        <v>56.1</v>
      </c>
      <c r="EN8" s="58">
        <v>56.4</v>
      </c>
      <c r="EO8" s="58">
        <v>78.599999999999994</v>
      </c>
      <c r="EP8" s="58">
        <v>76.7</v>
      </c>
      <c r="EQ8" s="58">
        <v>65.3</v>
      </c>
      <c r="ER8" s="58">
        <v>67.400000000000006</v>
      </c>
      <c r="ES8" s="58">
        <v>71.099999999999994</v>
      </c>
      <c r="ET8" s="58">
        <v>68.2</v>
      </c>
      <c r="EU8" s="58">
        <v>69.400000000000006</v>
      </c>
      <c r="EV8" s="58">
        <v>69.900000000000006</v>
      </c>
      <c r="EW8" s="58">
        <v>68.8</v>
      </c>
      <c r="EX8" s="58">
        <v>69.7</v>
      </c>
      <c r="EY8" s="58">
        <v>70.7</v>
      </c>
      <c r="EZ8" s="59">
        <v>50476097</v>
      </c>
      <c r="FA8" s="59">
        <v>50859588</v>
      </c>
      <c r="FB8" s="59">
        <v>50887406</v>
      </c>
      <c r="FC8" s="59">
        <v>50377132</v>
      </c>
      <c r="FD8" s="59">
        <v>51106032</v>
      </c>
      <c r="FE8" s="59">
        <v>48918364</v>
      </c>
      <c r="FF8" s="59">
        <v>49696718</v>
      </c>
      <c r="FG8" s="59">
        <v>50234873</v>
      </c>
      <c r="FH8" s="59">
        <v>50294422</v>
      </c>
      <c r="FI8" s="59">
        <v>49693831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209</v>
      </c>
      <c r="C10" s="62" t="s">
        <v>210</v>
      </c>
      <c r="D10" s="62" t="s">
        <v>211</v>
      </c>
      <c r="E10" s="62" t="s">
        <v>212</v>
      </c>
      <c r="F10" s="62" t="s">
        <v>213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上出　真幸</cp:lastModifiedBy>
  <dcterms:created xsi:type="dcterms:W3CDTF">2023-12-20T05:07:14Z</dcterms:created>
  <dcterms:modified xsi:type="dcterms:W3CDTF">2024-03-05T07:47:23Z</dcterms:modified>
  <cp:category/>
</cp:coreProperties>
</file>