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AS-JOUGESUI\share\共有\36【経営比較分析表】\R3経営比較\"/>
    </mc:Choice>
  </mc:AlternateContent>
  <workbookProtection workbookAlgorithmName="SHA-512" workbookHashValue="9K+JqIlt4AGYwaQEF2RupuJjJUPQtar9BK0R0jU/uxMW4RRt+ANYJiRl3yvTRtgDf2uYpkXMdqcq8dra/ni4NQ==" workbookSaltValue="zDuZ8xklySFXuN/OhcS6IA=="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I85" i="4"/>
  <c r="H85" i="4"/>
  <c r="G85" i="4"/>
  <c r="BB10" i="4"/>
  <c r="AT10" i="4"/>
  <c r="W10" i="4"/>
  <c r="P10" i="4"/>
  <c r="BB8" i="4"/>
  <c r="AT8" i="4"/>
  <c r="AD8" i="4"/>
  <c r="W8" i="4"/>
  <c r="P8" i="4"/>
  <c r="B8" i="4"/>
  <c r="B6" i="4"/>
</calcChain>
</file>

<file path=xl/sharedStrings.xml><?xml version="1.0" encoding="utf-8"?>
<sst xmlns="http://schemas.openxmlformats.org/spreadsheetml/2006/main" count="307" uniqueCount="116">
  <si>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</si>
  <si>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</si>
  <si>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</si>
  <si>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</si>
  <si>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</si>
  <si>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</si>
  <si>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</si>
  <si>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</si>
  <si>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</si>
  <si>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</si>
  <si>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</si>
  <si>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</si>
  <si>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</si>
  <si>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</si>
  <si>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</si>
  <si>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</si>
  <si>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</si>
  <si>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</si>
  <si>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</si>
  <si>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</si>
  <si>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</si>
  <si>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</si>
  <si>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</si>
  <si>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</si>
  <si>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</si>
  <si>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</si>
  <si>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</si>
  <si>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</si>
  <si>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</si>
  <si>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</si>
  <si>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</si>
  <si>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</si>
  <si>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</si>
  <si>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</si>
  <si>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</si>
  <si>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</si>
  <si>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</si>
  <si>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</si>
  <si>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</si>
  <si>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</si>
  <si>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</si>
  <si>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</si>
  <si>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</si>
  <si>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</si>
  <si>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</si>
  <si>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</si>
  <si>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</si>
  <si>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</si>
  <si>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</si>
  <si>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</si>
  <si>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</si>
  <si>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</si>
  <si>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</si>
  <si>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</si>
  <si>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</si>
  <si>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</si>
  <si>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</si>
  <si>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</si>
  <si>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</si>
  <si>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</si>
  <si>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</si>
  <si>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</si>
  <si>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</si>
  <si>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</si>
  <si>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</si>
  <si>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</si>
  <si>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</si>
  <si>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</si>
  <si>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</si>
  <si>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</si>
  <si>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</si>
  <si>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</si>
  <si>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</si>
  <si>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</si>
  <si>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</si>
  <si>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</si>
  <si>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</si>
  <si>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</si>
  <si>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</si>
  <si>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</si>
  <si>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</si>
  <si>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</si>
  <si>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</si>
  <si>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</si>
  <si>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</si>
  <si>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</si>
  <si>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</si>
  <si>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</si>
  <si>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</si>
  <si>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</si>
  <si>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</si>
  <si>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</si>
  <si>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</si>
  <si>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</si>
  <si>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</si>
  <si>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能登町</t>
  </si>
  <si>
    <t>法適用</t>
  </si>
  <si>
    <t>下水道事業</t>
  </si>
  <si>
    <t>特定地域生活排水処理</t>
  </si>
  <si>
    <t>K2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</si>
  <si>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</si>
  <si>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</si>
  <si>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</si>
  <si>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</si>
  <si>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</si>
  <si>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</si>
  <si>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</si>
  <si>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</si>
  <si>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</si>
  <si>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</si>
  <si>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</si>
  <si>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</si>
  <si>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</si>
  <si>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有形固定資産の老朽化の状況については、特定地域生活排水処理事業の整備開始年度が平成14年7月であり合併処理浄化槽本体の標準耐用年数30年を経過した浄化槽がないことが要因で更新実績はないが周辺機器設備等については故障の都度修繕している。今後は浄化槽本体の更新等の財源の確保や経営に与える影響等を踏まえた分析を行った上で、計画的かつ適正な維持管理を図る必要がある。</t>
    <phoneticPr fontId="4"/>
  </si>
  <si>
    <t>資本費以外の維持管理費については使用料収入だけでは賄うことができず、基準外の繰入を行っており厳しい経営状況にある。経営改善のためには、汚水処理原価の低減を図り経費回収率の向上を目指すとともに、将来世代の地方債償還金の負担の増大を考慮に入れながら、計画的に施設整備を行っていく必要がある。</t>
    <phoneticPr fontId="4"/>
  </si>
  <si>
    <t>令和2年度より公営企業会計に移行したことで、当年度分析表はR02以降の表記となっている。
①経常収支比率：当該指標は99.71％であり、100％を下回っている（赤字）。一般会計の基準外繰入により補填している状況にある。
②累積欠損金比率：類似団体と比較しても低い数値となっている。
③流動比率：100％以上が望ましいとなっているが、31.42％であり、類似団体と比較しても低い状況である。流動負債の大半を占める企業債の償還金が要因となっている。
④企業債残高対事業規模比率：類似団体と比較すると低い。
⑤経費回収率：当該指標は58.58％と類似団体と同程度であるが、100％には届いていないことから維持管理の抑制に努める。
⑥汚水処理原価：類似団体と比較して低い状況となっていることから、今後も維持管理費の抑制に努める。
⑦施設利用率：類似団体との比較においては低い状況となっている。これは節水器具の普及や人口減少等によると考えられる。
⑧水洗化率：100％となっており望ましい状況といえる。</t>
    <rPh sb="46" eb="50">
      <t>ケイジョウシュウシ</t>
    </rPh>
    <rPh sb="50" eb="52">
      <t>ヒリツ</t>
    </rPh>
    <rPh sb="73" eb="75">
      <t>シタマワ</t>
    </rPh>
    <rPh sb="80" eb="82">
      <t>アカジ</t>
    </rPh>
    <rPh sb="116" eb="118">
      <t>ヒリツ</t>
    </rPh>
    <rPh sb="247" eb="248">
      <t>ヒク</t>
    </rPh>
    <rPh sb="275" eb="278">
      <t>ドウテイド</t>
    </rPh>
    <rPh sb="289" eb="290">
      <t>トド</t>
    </rPh>
    <rPh sb="304" eb="306">
      <t>ヨクセイ</t>
    </rPh>
    <rPh sb="307" eb="308">
      <t>ツト</t>
    </rPh>
    <rPh sb="420" eb="424">
      <t>スイセンカリツ</t>
    </rPh>
    <rPh sb="435" eb="436">
      <t>ノゾ</t>
    </rPh>
    <rPh sb="439" eb="441">
      <t>ジョウキョウ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</si>
</sst>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AF9-4004-9F07-BE7258899934}"/>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AF9-4004-9F07-BE7258899934}"/>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39.9</c:v>
                </c:pt>
                <c:pt idx="4">
                  <c:v>38.520000000000003</c:v>
                </c:pt>
              </c:numCache>
            </c:numRef>
          </c:val>
          <c:extLst>
            <c:ext xmlns:c16="http://schemas.microsoft.com/office/drawing/2014/chart" uri="{C3380CC4-5D6E-409C-BE32-E72D297353CC}">
              <c16:uniqueId val="{00000000-E6BF-425B-9A21-49048A667C2D}"/>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58.19</c:v>
                </c:pt>
                <c:pt idx="4">
                  <c:v>56.52</c:v>
                </c:pt>
              </c:numCache>
            </c:numRef>
          </c:val>
          <c:smooth val="0"/>
          <c:extLst>
            <c:ext xmlns:c16="http://schemas.microsoft.com/office/drawing/2014/chart" uri="{C3380CC4-5D6E-409C-BE32-E72D297353CC}">
              <c16:uniqueId val="{00000001-E6BF-425B-9A21-49048A667C2D}"/>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100</c:v>
                </c:pt>
                <c:pt idx="4">
                  <c:v>100</c:v>
                </c:pt>
              </c:numCache>
            </c:numRef>
          </c:val>
          <c:extLst>
            <c:ext xmlns:c16="http://schemas.microsoft.com/office/drawing/2014/chart" uri="{C3380CC4-5D6E-409C-BE32-E72D297353CC}">
              <c16:uniqueId val="{00000000-794F-442A-AC4B-87212FFFFC01}"/>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87.8</c:v>
                </c:pt>
                <c:pt idx="4">
                  <c:v>88.43</c:v>
                </c:pt>
              </c:numCache>
            </c:numRef>
          </c:val>
          <c:smooth val="0"/>
          <c:extLst>
            <c:ext xmlns:c16="http://schemas.microsoft.com/office/drawing/2014/chart" uri="{C3380CC4-5D6E-409C-BE32-E72D297353CC}">
              <c16:uniqueId val="{00000001-794F-442A-AC4B-87212FFFFC01}"/>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91.98</c:v>
                </c:pt>
                <c:pt idx="4">
                  <c:v>99.71</c:v>
                </c:pt>
              </c:numCache>
            </c:numRef>
          </c:val>
          <c:extLst>
            <c:ext xmlns:c16="http://schemas.microsoft.com/office/drawing/2014/chart" uri="{C3380CC4-5D6E-409C-BE32-E72D297353CC}">
              <c16:uniqueId val="{00000000-9DA7-44A5-9A96-A0D520F4144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99.03</c:v>
                </c:pt>
                <c:pt idx="4">
                  <c:v>100.41</c:v>
                </c:pt>
              </c:numCache>
            </c:numRef>
          </c:val>
          <c:smooth val="0"/>
          <c:extLst>
            <c:ext xmlns:c16="http://schemas.microsoft.com/office/drawing/2014/chart" uri="{C3380CC4-5D6E-409C-BE32-E72D297353CC}">
              <c16:uniqueId val="{00000001-9DA7-44A5-9A96-A0D520F4144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6.63</c:v>
                </c:pt>
                <c:pt idx="4">
                  <c:v>12.86</c:v>
                </c:pt>
              </c:numCache>
            </c:numRef>
          </c:val>
          <c:extLst>
            <c:ext xmlns:c16="http://schemas.microsoft.com/office/drawing/2014/chart" uri="{C3380CC4-5D6E-409C-BE32-E72D297353CC}">
              <c16:uniqueId val="{00000000-9AEB-4CD5-855E-16135DB36B7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15.74</c:v>
                </c:pt>
                <c:pt idx="4">
                  <c:v>21.02</c:v>
                </c:pt>
              </c:numCache>
            </c:numRef>
          </c:val>
          <c:smooth val="0"/>
          <c:extLst>
            <c:ext xmlns:c16="http://schemas.microsoft.com/office/drawing/2014/chart" uri="{C3380CC4-5D6E-409C-BE32-E72D297353CC}">
              <c16:uniqueId val="{00000001-9AEB-4CD5-855E-16135DB36B7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DF4-4046-A666-0ED7D837D0B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DF4-4046-A666-0ED7D837D0B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c:v>34.03</c:v>
                </c:pt>
                <c:pt idx="4">
                  <c:v>34.17</c:v>
                </c:pt>
              </c:numCache>
            </c:numRef>
          </c:val>
          <c:extLst>
            <c:ext xmlns:c16="http://schemas.microsoft.com/office/drawing/2014/chart" uri="{C3380CC4-5D6E-409C-BE32-E72D297353CC}">
              <c16:uniqueId val="{00000000-D076-4D05-8199-7F138B247026}"/>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74.239999999999995</c:v>
                </c:pt>
                <c:pt idx="4">
                  <c:v>83.92</c:v>
                </c:pt>
              </c:numCache>
            </c:numRef>
          </c:val>
          <c:smooth val="0"/>
          <c:extLst>
            <c:ext xmlns:c16="http://schemas.microsoft.com/office/drawing/2014/chart" uri="{C3380CC4-5D6E-409C-BE32-E72D297353CC}">
              <c16:uniqueId val="{00000001-D076-4D05-8199-7F138B247026}"/>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30.98</c:v>
                </c:pt>
                <c:pt idx="4">
                  <c:v>31.42</c:v>
                </c:pt>
              </c:numCache>
            </c:numRef>
          </c:val>
          <c:extLst>
            <c:ext xmlns:c16="http://schemas.microsoft.com/office/drawing/2014/chart" uri="{C3380CC4-5D6E-409C-BE32-E72D297353CC}">
              <c16:uniqueId val="{00000000-F3D1-44EB-BD42-8BA41403B482}"/>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100.47</c:v>
                </c:pt>
                <c:pt idx="4">
                  <c:v>122.71</c:v>
                </c:pt>
              </c:numCache>
            </c:numRef>
          </c:val>
          <c:smooth val="0"/>
          <c:extLst>
            <c:ext xmlns:c16="http://schemas.microsoft.com/office/drawing/2014/chart" uri="{C3380CC4-5D6E-409C-BE32-E72D297353CC}">
              <c16:uniqueId val="{00000001-F3D1-44EB-BD42-8BA41403B482}"/>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422.77</c:v>
                </c:pt>
                <c:pt idx="4">
                  <c:v>264.22000000000003</c:v>
                </c:pt>
              </c:numCache>
            </c:numRef>
          </c:val>
          <c:extLst>
            <c:ext xmlns:c16="http://schemas.microsoft.com/office/drawing/2014/chart" uri="{C3380CC4-5D6E-409C-BE32-E72D297353CC}">
              <c16:uniqueId val="{00000000-0FC2-4806-B5CE-7891BECB7D6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294.27</c:v>
                </c:pt>
                <c:pt idx="4">
                  <c:v>294.08999999999997</c:v>
                </c:pt>
              </c:numCache>
            </c:numRef>
          </c:val>
          <c:smooth val="0"/>
          <c:extLst>
            <c:ext xmlns:c16="http://schemas.microsoft.com/office/drawing/2014/chart" uri="{C3380CC4-5D6E-409C-BE32-E72D297353CC}">
              <c16:uniqueId val="{00000001-0FC2-4806-B5CE-7891BECB7D6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c:v>54.34</c:v>
                </c:pt>
                <c:pt idx="4">
                  <c:v>58.58</c:v>
                </c:pt>
              </c:numCache>
            </c:numRef>
          </c:val>
          <c:extLst>
            <c:ext xmlns:c16="http://schemas.microsoft.com/office/drawing/2014/chart" uri="{C3380CC4-5D6E-409C-BE32-E72D297353CC}">
              <c16:uniqueId val="{00000000-1800-4DBE-8508-0ED6EC15AA0F}"/>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60.59</c:v>
                </c:pt>
                <c:pt idx="4">
                  <c:v>60</c:v>
                </c:pt>
              </c:numCache>
            </c:numRef>
          </c:val>
          <c:smooth val="0"/>
          <c:extLst>
            <c:ext xmlns:c16="http://schemas.microsoft.com/office/drawing/2014/chart" uri="{C3380CC4-5D6E-409C-BE32-E72D297353CC}">
              <c16:uniqueId val="{00000001-1800-4DBE-8508-0ED6EC15AA0F}"/>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185.47</c:v>
                </c:pt>
                <c:pt idx="4">
                  <c:v>175.02</c:v>
                </c:pt>
              </c:numCache>
            </c:numRef>
          </c:val>
          <c:extLst>
            <c:ext xmlns:c16="http://schemas.microsoft.com/office/drawing/2014/chart" uri="{C3380CC4-5D6E-409C-BE32-E72D297353CC}">
              <c16:uniqueId val="{00000000-9D02-4B61-ACD9-FDF0A34BA2F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280.23</c:v>
                </c:pt>
                <c:pt idx="4">
                  <c:v>282.70999999999998</c:v>
                </c:pt>
              </c:numCache>
            </c:numRef>
          </c:val>
          <c:smooth val="0"/>
          <c:extLst>
            <c:ext xmlns:c16="http://schemas.microsoft.com/office/drawing/2014/chart" uri="{C3380CC4-5D6E-409C-BE32-E72D297353CC}">
              <c16:uniqueId val="{00000001-9D02-4B61-ACD9-FDF0A34BA2F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【310.14】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【56.80】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【286.17】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【19.84】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 zoomScaleNormal="100" workbookViewId="0">
      <selection activeCell="CJ50" sqref="CJ50"/>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石川県　能登町</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特定地域生活排水処理</v>
      </c>
      <c r="Q8" s="40"/>
      <c r="R8" s="40"/>
      <c r="S8" s="40"/>
      <c r="T8" s="40"/>
      <c r="U8" s="40"/>
      <c r="V8" s="40"/>
      <c r="W8" s="40" t="str">
        <f>データ!L6</f>
        <v>K2</v>
      </c>
      <c r="X8" s="40"/>
      <c r="Y8" s="40"/>
      <c r="Z8" s="40"/>
      <c r="AA8" s="40"/>
      <c r="AB8" s="40"/>
      <c r="AC8" s="40"/>
      <c r="AD8" s="41" t="str">
        <f>データ!$M$6</f>
        <v>非設置</v>
      </c>
      <c r="AE8" s="41"/>
      <c r="AF8" s="41"/>
      <c r="AG8" s="41"/>
      <c r="AH8" s="41"/>
      <c r="AI8" s="41"/>
      <c r="AJ8" s="41"/>
      <c r="AK8" s="3"/>
      <c r="AL8" s="42">
        <f>データ!S6</f>
        <v>16086</v>
      </c>
      <c r="AM8" s="42"/>
      <c r="AN8" s="42"/>
      <c r="AO8" s="42"/>
      <c r="AP8" s="42"/>
      <c r="AQ8" s="42"/>
      <c r="AR8" s="42"/>
      <c r="AS8" s="42"/>
      <c r="AT8" s="35">
        <f>データ!T6</f>
        <v>273.27</v>
      </c>
      <c r="AU8" s="35"/>
      <c r="AV8" s="35"/>
      <c r="AW8" s="35"/>
      <c r="AX8" s="35"/>
      <c r="AY8" s="35"/>
      <c r="AZ8" s="35"/>
      <c r="BA8" s="35"/>
      <c r="BB8" s="35">
        <f>データ!U6</f>
        <v>58.86</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29.74</v>
      </c>
      <c r="J10" s="35"/>
      <c r="K10" s="35"/>
      <c r="L10" s="35"/>
      <c r="M10" s="35"/>
      <c r="N10" s="35"/>
      <c r="O10" s="35"/>
      <c r="P10" s="35">
        <f>データ!P6</f>
        <v>6.71</v>
      </c>
      <c r="Q10" s="35"/>
      <c r="R10" s="35"/>
      <c r="S10" s="35"/>
      <c r="T10" s="35"/>
      <c r="U10" s="35"/>
      <c r="V10" s="35"/>
      <c r="W10" s="35">
        <f>データ!Q6</f>
        <v>100</v>
      </c>
      <c r="X10" s="35"/>
      <c r="Y10" s="35"/>
      <c r="Z10" s="35"/>
      <c r="AA10" s="35"/>
      <c r="AB10" s="35"/>
      <c r="AC10" s="35"/>
      <c r="AD10" s="42">
        <f>データ!R6</f>
        <v>1650</v>
      </c>
      <c r="AE10" s="42"/>
      <c r="AF10" s="42"/>
      <c r="AG10" s="42"/>
      <c r="AH10" s="42"/>
      <c r="AI10" s="42"/>
      <c r="AJ10" s="42"/>
      <c r="AK10" s="2"/>
      <c r="AL10" s="42">
        <f>データ!V6</f>
        <v>1065</v>
      </c>
      <c r="AM10" s="42"/>
      <c r="AN10" s="42"/>
      <c r="AO10" s="42"/>
      <c r="AP10" s="42"/>
      <c r="AQ10" s="42"/>
      <c r="AR10" s="42"/>
      <c r="AS10" s="42"/>
      <c r="AT10" s="35">
        <f>データ!W6</f>
        <v>0.1</v>
      </c>
      <c r="AU10" s="35"/>
      <c r="AV10" s="35"/>
      <c r="AW10" s="35"/>
      <c r="AX10" s="35"/>
      <c r="AY10" s="35"/>
      <c r="AZ10" s="35"/>
      <c r="BA10" s="35"/>
      <c r="BB10" s="35">
        <f>データ!X6</f>
        <v>10650</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61" t="s">
        <v>113</v>
      </c>
      <c r="BM47" s="62"/>
      <c r="BN47" s="62"/>
      <c r="BO47" s="62"/>
      <c r="BP47" s="62"/>
      <c r="BQ47" s="62"/>
      <c r="BR47" s="62"/>
      <c r="BS47" s="62"/>
      <c r="BT47" s="62"/>
      <c r="BU47" s="62"/>
      <c r="BV47" s="62"/>
      <c r="BW47" s="62"/>
      <c r="BX47" s="62"/>
      <c r="BY47" s="62"/>
      <c r="BZ47" s="6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61"/>
      <c r="BM48" s="62"/>
      <c r="BN48" s="62"/>
      <c r="BO48" s="62"/>
      <c r="BP48" s="62"/>
      <c r="BQ48" s="62"/>
      <c r="BR48" s="62"/>
      <c r="BS48" s="62"/>
      <c r="BT48" s="62"/>
      <c r="BU48" s="62"/>
      <c r="BV48" s="62"/>
      <c r="BW48" s="62"/>
      <c r="BX48" s="62"/>
      <c r="BY48" s="62"/>
      <c r="BZ48" s="6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61"/>
      <c r="BM49" s="62"/>
      <c r="BN49" s="62"/>
      <c r="BO49" s="62"/>
      <c r="BP49" s="62"/>
      <c r="BQ49" s="62"/>
      <c r="BR49" s="62"/>
      <c r="BS49" s="62"/>
      <c r="BT49" s="62"/>
      <c r="BU49" s="62"/>
      <c r="BV49" s="62"/>
      <c r="BW49" s="62"/>
      <c r="BX49" s="62"/>
      <c r="BY49" s="62"/>
      <c r="BZ49" s="6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61"/>
      <c r="BM50" s="62"/>
      <c r="BN50" s="62"/>
      <c r="BO50" s="62"/>
      <c r="BP50" s="62"/>
      <c r="BQ50" s="62"/>
      <c r="BR50" s="62"/>
      <c r="BS50" s="62"/>
      <c r="BT50" s="62"/>
      <c r="BU50" s="62"/>
      <c r="BV50" s="62"/>
      <c r="BW50" s="62"/>
      <c r="BX50" s="62"/>
      <c r="BY50" s="62"/>
      <c r="BZ50" s="6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61"/>
      <c r="BM51" s="62"/>
      <c r="BN51" s="62"/>
      <c r="BO51" s="62"/>
      <c r="BP51" s="62"/>
      <c r="BQ51" s="62"/>
      <c r="BR51" s="62"/>
      <c r="BS51" s="62"/>
      <c r="BT51" s="62"/>
      <c r="BU51" s="62"/>
      <c r="BV51" s="62"/>
      <c r="BW51" s="62"/>
      <c r="BX51" s="62"/>
      <c r="BY51" s="62"/>
      <c r="BZ51" s="6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61"/>
      <c r="BM52" s="62"/>
      <c r="BN52" s="62"/>
      <c r="BO52" s="62"/>
      <c r="BP52" s="62"/>
      <c r="BQ52" s="62"/>
      <c r="BR52" s="62"/>
      <c r="BS52" s="62"/>
      <c r="BT52" s="62"/>
      <c r="BU52" s="62"/>
      <c r="BV52" s="62"/>
      <c r="BW52" s="62"/>
      <c r="BX52" s="62"/>
      <c r="BY52" s="62"/>
      <c r="BZ52" s="6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61"/>
      <c r="BM53" s="62"/>
      <c r="BN53" s="62"/>
      <c r="BO53" s="62"/>
      <c r="BP53" s="62"/>
      <c r="BQ53" s="62"/>
      <c r="BR53" s="62"/>
      <c r="BS53" s="62"/>
      <c r="BT53" s="62"/>
      <c r="BU53" s="62"/>
      <c r="BV53" s="62"/>
      <c r="BW53" s="62"/>
      <c r="BX53" s="62"/>
      <c r="BY53" s="62"/>
      <c r="BZ53" s="6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61"/>
      <c r="BM54" s="62"/>
      <c r="BN54" s="62"/>
      <c r="BO54" s="62"/>
      <c r="BP54" s="62"/>
      <c r="BQ54" s="62"/>
      <c r="BR54" s="62"/>
      <c r="BS54" s="62"/>
      <c r="BT54" s="62"/>
      <c r="BU54" s="62"/>
      <c r="BV54" s="62"/>
      <c r="BW54" s="62"/>
      <c r="BX54" s="62"/>
      <c r="BY54" s="62"/>
      <c r="BZ54" s="6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61"/>
      <c r="BM55" s="62"/>
      <c r="BN55" s="62"/>
      <c r="BO55" s="62"/>
      <c r="BP55" s="62"/>
      <c r="BQ55" s="62"/>
      <c r="BR55" s="62"/>
      <c r="BS55" s="62"/>
      <c r="BT55" s="62"/>
      <c r="BU55" s="62"/>
      <c r="BV55" s="62"/>
      <c r="BW55" s="62"/>
      <c r="BX55" s="62"/>
      <c r="BY55" s="62"/>
      <c r="BZ55" s="6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61"/>
      <c r="BM56" s="62"/>
      <c r="BN56" s="62"/>
      <c r="BO56" s="62"/>
      <c r="BP56" s="62"/>
      <c r="BQ56" s="62"/>
      <c r="BR56" s="62"/>
      <c r="BS56" s="62"/>
      <c r="BT56" s="62"/>
      <c r="BU56" s="62"/>
      <c r="BV56" s="62"/>
      <c r="BW56" s="62"/>
      <c r="BX56" s="62"/>
      <c r="BY56" s="62"/>
      <c r="BZ56" s="6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61"/>
      <c r="BM57" s="62"/>
      <c r="BN57" s="62"/>
      <c r="BO57" s="62"/>
      <c r="BP57" s="62"/>
      <c r="BQ57" s="62"/>
      <c r="BR57" s="62"/>
      <c r="BS57" s="62"/>
      <c r="BT57" s="62"/>
      <c r="BU57" s="62"/>
      <c r="BV57" s="62"/>
      <c r="BW57" s="62"/>
      <c r="BX57" s="62"/>
      <c r="BY57" s="62"/>
      <c r="BZ57" s="6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61"/>
      <c r="BM58" s="62"/>
      <c r="BN58" s="62"/>
      <c r="BO58" s="62"/>
      <c r="BP58" s="62"/>
      <c r="BQ58" s="62"/>
      <c r="BR58" s="62"/>
      <c r="BS58" s="62"/>
      <c r="BT58" s="62"/>
      <c r="BU58" s="62"/>
      <c r="BV58" s="62"/>
      <c r="BW58" s="62"/>
      <c r="BX58" s="62"/>
      <c r="BY58" s="62"/>
      <c r="BZ58" s="6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61"/>
      <c r="BM59" s="62"/>
      <c r="BN59" s="62"/>
      <c r="BO59" s="62"/>
      <c r="BP59" s="62"/>
      <c r="BQ59" s="62"/>
      <c r="BR59" s="62"/>
      <c r="BS59" s="62"/>
      <c r="BT59" s="62"/>
      <c r="BU59" s="62"/>
      <c r="BV59" s="62"/>
      <c r="BW59" s="62"/>
      <c r="BX59" s="62"/>
      <c r="BY59" s="62"/>
      <c r="BZ59" s="6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61"/>
      <c r="BM60" s="62"/>
      <c r="BN60" s="62"/>
      <c r="BO60" s="62"/>
      <c r="BP60" s="62"/>
      <c r="BQ60" s="62"/>
      <c r="BR60" s="62"/>
      <c r="BS60" s="62"/>
      <c r="BT60" s="62"/>
      <c r="BU60" s="62"/>
      <c r="BV60" s="62"/>
      <c r="BW60" s="62"/>
      <c r="BX60" s="62"/>
      <c r="BY60" s="62"/>
      <c r="BZ60" s="6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61"/>
      <c r="BM61" s="62"/>
      <c r="BN61" s="62"/>
      <c r="BO61" s="62"/>
      <c r="BP61" s="62"/>
      <c r="BQ61" s="62"/>
      <c r="BR61" s="62"/>
      <c r="BS61" s="62"/>
      <c r="BT61" s="62"/>
      <c r="BU61" s="62"/>
      <c r="BV61" s="62"/>
      <c r="BW61" s="62"/>
      <c r="BX61" s="62"/>
      <c r="BY61" s="62"/>
      <c r="BZ61" s="6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61"/>
      <c r="BM62" s="62"/>
      <c r="BN62" s="62"/>
      <c r="BO62" s="62"/>
      <c r="BP62" s="62"/>
      <c r="BQ62" s="62"/>
      <c r="BR62" s="62"/>
      <c r="BS62" s="62"/>
      <c r="BT62" s="62"/>
      <c r="BU62" s="62"/>
      <c r="BV62" s="62"/>
      <c r="BW62" s="62"/>
      <c r="BX62" s="62"/>
      <c r="BY62" s="62"/>
      <c r="BZ62" s="6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64"/>
      <c r="BM63" s="65"/>
      <c r="BN63" s="65"/>
      <c r="BO63" s="65"/>
      <c r="BP63" s="65"/>
      <c r="BQ63" s="65"/>
      <c r="BR63" s="65"/>
      <c r="BS63" s="65"/>
      <c r="BT63" s="65"/>
      <c r="BU63" s="65"/>
      <c r="BV63" s="65"/>
      <c r="BW63" s="65"/>
      <c r="BX63" s="65"/>
      <c r="BY63" s="65"/>
      <c r="BZ63" s="6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1" t="s">
        <v>30</v>
      </c>
      <c r="D83" s="71"/>
      <c r="E83" s="71"/>
      <c r="F83" s="71"/>
      <c r="G83" s="71"/>
      <c r="H83" s="71"/>
      <c r="I83" s="71"/>
      <c r="J83" s="71"/>
      <c r="K83" s="71"/>
      <c r="L83" s="71"/>
      <c r="M83" s="71"/>
      <c r="N83" s="71"/>
      <c r="O83" s="71"/>
      <c r="P83" s="71"/>
      <c r="Q83" s="71"/>
      <c r="R83" s="71"/>
      <c r="S83" s="71"/>
      <c r="T83" s="71"/>
      <c r="U83" s="71"/>
      <c r="V83" s="71"/>
      <c r="W83" s="71"/>
      <c r="X83" s="71"/>
      <c r="Y83" s="71"/>
      <c r="Z83" s="71"/>
      <c r="AA83" s="71"/>
      <c r="AB83" s="71"/>
      <c r="AC83" s="71"/>
      <c r="AD83" s="71"/>
      <c r="AE83" s="71"/>
      <c r="AF83" s="71"/>
      <c r="AG83" s="71"/>
      <c r="AH83" s="71"/>
      <c r="AI83" s="71"/>
      <c r="AJ83" s="71"/>
      <c r="AK83" s="71"/>
      <c r="AL83" s="71"/>
      <c r="AM83" s="71"/>
      <c r="AN83" s="71"/>
      <c r="AO83" s="71"/>
      <c r="AP83" s="71"/>
      <c r="AQ83" s="71"/>
      <c r="AR83" s="71"/>
      <c r="AS83" s="71"/>
      <c r="AT83" s="71"/>
      <c r="AU83" s="71"/>
      <c r="AV83" s="71"/>
      <c r="AW83" s="71"/>
      <c r="AX83" s="71"/>
      <c r="AY83" s="71"/>
      <c r="AZ83" s="71"/>
      <c r="BA83" s="71"/>
      <c r="BB83" s="71"/>
      <c r="BC83" s="71"/>
      <c r="BD83" s="71"/>
      <c r="BE83" s="71"/>
      <c r="BF83" s="71"/>
      <c r="BG83" s="71"/>
      <c r="BH83" s="71"/>
      <c r="BI83" s="71"/>
      <c r="BJ83" s="71"/>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【98.81】</v>
      </c>
      <c r="F85" s="12" t="str">
        <f>データ!AT6</f>
        <v>【102.81】</v>
      </c>
      <c r="G85" s="12" t="str">
        <f>データ!BE6</f>
        <v>【112.20】</v>
      </c>
      <c r="H85" s="12" t="str">
        <f>データ!BP6</f>
        <v>【310.14】</v>
      </c>
      <c r="I85" s="12" t="str">
        <f>データ!CA6</f>
        <v>【57.71】</v>
      </c>
      <c r="J85" s="12" t="str">
        <f>データ!CL6</f>
        <v>【286.17】</v>
      </c>
      <c r="K85" s="12" t="str">
        <f>データ!CW6</f>
        <v>【56.80】</v>
      </c>
      <c r="L85" s="12" t="str">
        <f>データ!DH6</f>
        <v>【83.38】</v>
      </c>
      <c r="M85" s="12" t="str">
        <f>データ!DS6</f>
        <v>【19.84】</v>
      </c>
      <c r="N85" s="12" t="str">
        <f>データ!ED6</f>
        <v>【-】</v>
      </c>
      <c r="O85" s="12" t="str">
        <f>データ!EO6</f>
        <v>【-】</v>
      </c>
    </row>
  </sheetData>
  <sheetProtection algorithmName="SHA-512" hashValue="twta9b9+n5CY8q2a0cZHcXdvdStAiYYTiociua8sOQySCG72rQYWs7irD1WygP/HAjm1LVlY1E3GqEtfrYxyXg==" saltValue="oGBsxW5aFIKOa7Wh+MbFpg=="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28</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54</v>
      </c>
      <c r="B4" s="16"/>
      <c r="C4" s="16"/>
      <c r="D4" s="16"/>
      <c r="E4" s="16"/>
      <c r="F4" s="16"/>
      <c r="G4" s="16"/>
      <c r="H4" s="76"/>
      <c r="I4" s="77"/>
      <c r="J4" s="77"/>
      <c r="K4" s="77"/>
      <c r="L4" s="77"/>
      <c r="M4" s="77"/>
      <c r="N4" s="77"/>
      <c r="O4" s="77"/>
      <c r="P4" s="77"/>
      <c r="Q4" s="77"/>
      <c r="R4" s="77"/>
      <c r="S4" s="77"/>
      <c r="T4" s="77"/>
      <c r="U4" s="77"/>
      <c r="V4" s="77"/>
      <c r="W4" s="77"/>
      <c r="X4" s="78"/>
      <c r="Y4" s="72" t="s">
        <v>55</v>
      </c>
      <c r="Z4" s="72"/>
      <c r="AA4" s="72"/>
      <c r="AB4" s="72"/>
      <c r="AC4" s="72"/>
      <c r="AD4" s="72"/>
      <c r="AE4" s="72"/>
      <c r="AF4" s="72"/>
      <c r="AG4" s="72"/>
      <c r="AH4" s="72"/>
      <c r="AI4" s="72"/>
      <c r="AJ4" s="72" t="s">
        <v>56</v>
      </c>
      <c r="AK4" s="72"/>
      <c r="AL4" s="72"/>
      <c r="AM4" s="72"/>
      <c r="AN4" s="72"/>
      <c r="AO4" s="72"/>
      <c r="AP4" s="72"/>
      <c r="AQ4" s="72"/>
      <c r="AR4" s="72"/>
      <c r="AS4" s="72"/>
      <c r="AT4" s="72"/>
      <c r="AU4" s="72" t="s">
        <v>57</v>
      </c>
      <c r="AV4" s="72"/>
      <c r="AW4" s="72"/>
      <c r="AX4" s="72"/>
      <c r="AY4" s="72"/>
      <c r="AZ4" s="72"/>
      <c r="BA4" s="72"/>
      <c r="BB4" s="72"/>
      <c r="BC4" s="72"/>
      <c r="BD4" s="72"/>
      <c r="BE4" s="72"/>
      <c r="BF4" s="72" t="s">
        <v>58</v>
      </c>
      <c r="BG4" s="72"/>
      <c r="BH4" s="72"/>
      <c r="BI4" s="72"/>
      <c r="BJ4" s="72"/>
      <c r="BK4" s="72"/>
      <c r="BL4" s="72"/>
      <c r="BM4" s="72"/>
      <c r="BN4" s="72"/>
      <c r="BO4" s="72"/>
      <c r="BP4" s="72"/>
      <c r="BQ4" s="72" t="s">
        <v>59</v>
      </c>
      <c r="BR4" s="72"/>
      <c r="BS4" s="72"/>
      <c r="BT4" s="72"/>
      <c r="BU4" s="72"/>
      <c r="BV4" s="72"/>
      <c r="BW4" s="72"/>
      <c r="BX4" s="72"/>
      <c r="BY4" s="72"/>
      <c r="BZ4" s="72"/>
      <c r="CA4" s="72"/>
      <c r="CB4" s="72" t="s">
        <v>60</v>
      </c>
      <c r="CC4" s="72"/>
      <c r="CD4" s="72"/>
      <c r="CE4" s="72"/>
      <c r="CF4" s="72"/>
      <c r="CG4" s="72"/>
      <c r="CH4" s="72"/>
      <c r="CI4" s="72"/>
      <c r="CJ4" s="72"/>
      <c r="CK4" s="72"/>
      <c r="CL4" s="72"/>
      <c r="CM4" s="72" t="s">
        <v>61</v>
      </c>
      <c r="CN4" s="72"/>
      <c r="CO4" s="72"/>
      <c r="CP4" s="72"/>
      <c r="CQ4" s="72"/>
      <c r="CR4" s="72"/>
      <c r="CS4" s="72"/>
      <c r="CT4" s="72"/>
      <c r="CU4" s="72"/>
      <c r="CV4" s="72"/>
      <c r="CW4" s="72"/>
      <c r="CX4" s="72" t="s">
        <v>62</v>
      </c>
      <c r="CY4" s="72"/>
      <c r="CZ4" s="72"/>
      <c r="DA4" s="72"/>
      <c r="DB4" s="72"/>
      <c r="DC4" s="72"/>
      <c r="DD4" s="72"/>
      <c r="DE4" s="72"/>
      <c r="DF4" s="72"/>
      <c r="DG4" s="72"/>
      <c r="DH4" s="72"/>
      <c r="DI4" s="72" t="s">
        <v>63</v>
      </c>
      <c r="DJ4" s="72"/>
      <c r="DK4" s="72"/>
      <c r="DL4" s="72"/>
      <c r="DM4" s="72"/>
      <c r="DN4" s="72"/>
      <c r="DO4" s="72"/>
      <c r="DP4" s="72"/>
      <c r="DQ4" s="72"/>
      <c r="DR4" s="72"/>
      <c r="DS4" s="72"/>
      <c r="DT4" s="72" t="s">
        <v>64</v>
      </c>
      <c r="DU4" s="72"/>
      <c r="DV4" s="72"/>
      <c r="DW4" s="72"/>
      <c r="DX4" s="72"/>
      <c r="DY4" s="72"/>
      <c r="DZ4" s="72"/>
      <c r="EA4" s="72"/>
      <c r="EB4" s="72"/>
      <c r="EC4" s="72"/>
      <c r="ED4" s="72"/>
      <c r="EE4" s="72" t="s">
        <v>65</v>
      </c>
      <c r="EF4" s="72"/>
      <c r="EG4" s="72"/>
      <c r="EH4" s="72"/>
      <c r="EI4" s="72"/>
      <c r="EJ4" s="72"/>
      <c r="EK4" s="72"/>
      <c r="EL4" s="72"/>
      <c r="EM4" s="72"/>
      <c r="EN4" s="72"/>
      <c r="EO4" s="72"/>
    </row>
    <row r="5" spans="1:148" x14ac:dyDescent="0.15">
      <c r="A5" s="14" t="s">
        <v>66</v>
      </c>
      <c r="B5" s="17"/>
      <c r="C5" s="17"/>
      <c r="D5" s="17"/>
      <c r="E5" s="17"/>
      <c r="F5" s="17"/>
      <c r="G5" s="17"/>
      <c r="H5" s="18" t="s">
        <v>67</v>
      </c>
      <c r="I5" s="18" t="s">
        <v>68</v>
      </c>
      <c r="J5" s="18" t="s">
        <v>69</v>
      </c>
      <c r="K5" s="18" t="s">
        <v>70</v>
      </c>
      <c r="L5" s="18" t="s">
        <v>71</v>
      </c>
      <c r="M5" s="18" t="s">
        <v>5</v>
      </c>
      <c r="N5" s="18" t="s">
        <v>72</v>
      </c>
      <c r="O5" s="18" t="s">
        <v>73</v>
      </c>
      <c r="P5" s="18" t="s">
        <v>74</v>
      </c>
      <c r="Q5" s="18" t="s">
        <v>75</v>
      </c>
      <c r="R5" s="18" t="s">
        <v>76</v>
      </c>
      <c r="S5" s="18" t="s">
        <v>77</v>
      </c>
      <c r="T5" s="18" t="s">
        <v>78</v>
      </c>
      <c r="U5" s="18" t="s">
        <v>79</v>
      </c>
      <c r="V5" s="18" t="s">
        <v>80</v>
      </c>
      <c r="W5" s="18" t="s">
        <v>81</v>
      </c>
      <c r="X5" s="18" t="s">
        <v>82</v>
      </c>
      <c r="Y5" s="18" t="s">
        <v>83</v>
      </c>
      <c r="Z5" s="18" t="s">
        <v>84</v>
      </c>
      <c r="AA5" s="18" t="s">
        <v>85</v>
      </c>
      <c r="AB5" s="18" t="s">
        <v>86</v>
      </c>
      <c r="AC5" s="18" t="s">
        <v>87</v>
      </c>
      <c r="AD5" s="18" t="s">
        <v>88</v>
      </c>
      <c r="AE5" s="18" t="s">
        <v>89</v>
      </c>
      <c r="AF5" s="18" t="s">
        <v>90</v>
      </c>
      <c r="AG5" s="18" t="s">
        <v>91</v>
      </c>
      <c r="AH5" s="18" t="s">
        <v>92</v>
      </c>
      <c r="AI5" s="18" t="s">
        <v>31</v>
      </c>
      <c r="AJ5" s="18" t="s">
        <v>83</v>
      </c>
      <c r="AK5" s="18" t="s">
        <v>84</v>
      </c>
      <c r="AL5" s="18" t="s">
        <v>85</v>
      </c>
      <c r="AM5" s="18" t="s">
        <v>86</v>
      </c>
      <c r="AN5" s="18" t="s">
        <v>87</v>
      </c>
      <c r="AO5" s="18" t="s">
        <v>88</v>
      </c>
      <c r="AP5" s="18" t="s">
        <v>89</v>
      </c>
      <c r="AQ5" s="18" t="s">
        <v>90</v>
      </c>
      <c r="AR5" s="18" t="s">
        <v>91</v>
      </c>
      <c r="AS5" s="18" t="s">
        <v>92</v>
      </c>
      <c r="AT5" s="18" t="s">
        <v>93</v>
      </c>
      <c r="AU5" s="18" t="s">
        <v>83</v>
      </c>
      <c r="AV5" s="18" t="s">
        <v>84</v>
      </c>
      <c r="AW5" s="18" t="s">
        <v>85</v>
      </c>
      <c r="AX5" s="18" t="s">
        <v>86</v>
      </c>
      <c r="AY5" s="18" t="s">
        <v>87</v>
      </c>
      <c r="AZ5" s="18" t="s">
        <v>88</v>
      </c>
      <c r="BA5" s="18" t="s">
        <v>89</v>
      </c>
      <c r="BB5" s="18" t="s">
        <v>90</v>
      </c>
      <c r="BC5" s="18" t="s">
        <v>91</v>
      </c>
      <c r="BD5" s="18" t="s">
        <v>92</v>
      </c>
      <c r="BE5" s="18" t="s">
        <v>93</v>
      </c>
      <c r="BF5" s="18" t="s">
        <v>83</v>
      </c>
      <c r="BG5" s="18" t="s">
        <v>84</v>
      </c>
      <c r="BH5" s="18" t="s">
        <v>85</v>
      </c>
      <c r="BI5" s="18" t="s">
        <v>86</v>
      </c>
      <c r="BJ5" s="18" t="s">
        <v>87</v>
      </c>
      <c r="BK5" s="18" t="s">
        <v>88</v>
      </c>
      <c r="BL5" s="18" t="s">
        <v>89</v>
      </c>
      <c r="BM5" s="18" t="s">
        <v>90</v>
      </c>
      <c r="BN5" s="18" t="s">
        <v>91</v>
      </c>
      <c r="BO5" s="18" t="s">
        <v>92</v>
      </c>
      <c r="BP5" s="18" t="s">
        <v>93</v>
      </c>
      <c r="BQ5" s="18" t="s">
        <v>83</v>
      </c>
      <c r="BR5" s="18" t="s">
        <v>84</v>
      </c>
      <c r="BS5" s="18" t="s">
        <v>85</v>
      </c>
      <c r="BT5" s="18" t="s">
        <v>86</v>
      </c>
      <c r="BU5" s="18" t="s">
        <v>87</v>
      </c>
      <c r="BV5" s="18" t="s">
        <v>88</v>
      </c>
      <c r="BW5" s="18" t="s">
        <v>89</v>
      </c>
      <c r="BX5" s="18" t="s">
        <v>90</v>
      </c>
      <c r="BY5" s="18" t="s">
        <v>91</v>
      </c>
      <c r="BZ5" s="18" t="s">
        <v>92</v>
      </c>
      <c r="CA5" s="18" t="s">
        <v>93</v>
      </c>
      <c r="CB5" s="18" t="s">
        <v>83</v>
      </c>
      <c r="CC5" s="18" t="s">
        <v>84</v>
      </c>
      <c r="CD5" s="18" t="s">
        <v>85</v>
      </c>
      <c r="CE5" s="18" t="s">
        <v>86</v>
      </c>
      <c r="CF5" s="18" t="s">
        <v>87</v>
      </c>
      <c r="CG5" s="18" t="s">
        <v>88</v>
      </c>
      <c r="CH5" s="18" t="s">
        <v>89</v>
      </c>
      <c r="CI5" s="18" t="s">
        <v>90</v>
      </c>
      <c r="CJ5" s="18" t="s">
        <v>91</v>
      </c>
      <c r="CK5" s="18" t="s">
        <v>92</v>
      </c>
      <c r="CL5" s="18" t="s">
        <v>93</v>
      </c>
      <c r="CM5" s="18" t="s">
        <v>83</v>
      </c>
      <c r="CN5" s="18" t="s">
        <v>84</v>
      </c>
      <c r="CO5" s="18" t="s">
        <v>85</v>
      </c>
      <c r="CP5" s="18" t="s">
        <v>86</v>
      </c>
      <c r="CQ5" s="18" t="s">
        <v>87</v>
      </c>
      <c r="CR5" s="18" t="s">
        <v>88</v>
      </c>
      <c r="CS5" s="18" t="s">
        <v>89</v>
      </c>
      <c r="CT5" s="18" t="s">
        <v>90</v>
      </c>
      <c r="CU5" s="18" t="s">
        <v>91</v>
      </c>
      <c r="CV5" s="18" t="s">
        <v>92</v>
      </c>
      <c r="CW5" s="18" t="s">
        <v>93</v>
      </c>
      <c r="CX5" s="18" t="s">
        <v>83</v>
      </c>
      <c r="CY5" s="18" t="s">
        <v>84</v>
      </c>
      <c r="CZ5" s="18" t="s">
        <v>85</v>
      </c>
      <c r="DA5" s="18" t="s">
        <v>86</v>
      </c>
      <c r="DB5" s="18" t="s">
        <v>87</v>
      </c>
      <c r="DC5" s="18" t="s">
        <v>88</v>
      </c>
      <c r="DD5" s="18" t="s">
        <v>89</v>
      </c>
      <c r="DE5" s="18" t="s">
        <v>90</v>
      </c>
      <c r="DF5" s="18" t="s">
        <v>91</v>
      </c>
      <c r="DG5" s="18" t="s">
        <v>92</v>
      </c>
      <c r="DH5" s="18" t="s">
        <v>93</v>
      </c>
      <c r="DI5" s="18" t="s">
        <v>83</v>
      </c>
      <c r="DJ5" s="18" t="s">
        <v>84</v>
      </c>
      <c r="DK5" s="18" t="s">
        <v>85</v>
      </c>
      <c r="DL5" s="18" t="s">
        <v>86</v>
      </c>
      <c r="DM5" s="18" t="s">
        <v>87</v>
      </c>
      <c r="DN5" s="18" t="s">
        <v>88</v>
      </c>
      <c r="DO5" s="18" t="s">
        <v>89</v>
      </c>
      <c r="DP5" s="18" t="s">
        <v>90</v>
      </c>
      <c r="DQ5" s="18" t="s">
        <v>91</v>
      </c>
      <c r="DR5" s="18" t="s">
        <v>92</v>
      </c>
      <c r="DS5" s="18" t="s">
        <v>93</v>
      </c>
      <c r="DT5" s="18" t="s">
        <v>83</v>
      </c>
      <c r="DU5" s="18" t="s">
        <v>84</v>
      </c>
      <c r="DV5" s="18" t="s">
        <v>85</v>
      </c>
      <c r="DW5" s="18" t="s">
        <v>86</v>
      </c>
      <c r="DX5" s="18" t="s">
        <v>87</v>
      </c>
      <c r="DY5" s="18" t="s">
        <v>88</v>
      </c>
      <c r="DZ5" s="18" t="s">
        <v>89</v>
      </c>
      <c r="EA5" s="18" t="s">
        <v>90</v>
      </c>
      <c r="EB5" s="18" t="s">
        <v>91</v>
      </c>
      <c r="EC5" s="18" t="s">
        <v>92</v>
      </c>
      <c r="ED5" s="18" t="s">
        <v>93</v>
      </c>
      <c r="EE5" s="18" t="s">
        <v>83</v>
      </c>
      <c r="EF5" s="18" t="s">
        <v>84</v>
      </c>
      <c r="EG5" s="18" t="s">
        <v>85</v>
      </c>
      <c r="EH5" s="18" t="s">
        <v>86</v>
      </c>
      <c r="EI5" s="18" t="s">
        <v>87</v>
      </c>
      <c r="EJ5" s="18" t="s">
        <v>88</v>
      </c>
      <c r="EK5" s="18" t="s">
        <v>89</v>
      </c>
      <c r="EL5" s="18" t="s">
        <v>90</v>
      </c>
      <c r="EM5" s="18" t="s">
        <v>91</v>
      </c>
      <c r="EN5" s="18" t="s">
        <v>92</v>
      </c>
      <c r="EO5" s="18" t="s">
        <v>93</v>
      </c>
    </row>
    <row r="6" spans="1:148" s="22" customFormat="1" x14ac:dyDescent="0.15">
      <c r="A6" s="14" t="s">
        <v>94</v>
      </c>
      <c r="B6" s="19">
        <f>B7</f>
        <v>2021</v>
      </c>
      <c r="C6" s="19">
        <f t="shared" ref="C6:X6" si="3">C7</f>
        <v>174637</v>
      </c>
      <c r="D6" s="19">
        <f t="shared" si="3"/>
        <v>46</v>
      </c>
      <c r="E6" s="19">
        <f t="shared" si="3"/>
        <v>18</v>
      </c>
      <c r="F6" s="19">
        <f t="shared" si="3"/>
        <v>0</v>
      </c>
      <c r="G6" s="19">
        <f t="shared" si="3"/>
        <v>0</v>
      </c>
      <c r="H6" s="19" t="str">
        <f t="shared" si="3"/>
        <v>石川県　能登町</v>
      </c>
      <c r="I6" s="19" t="str">
        <f t="shared" si="3"/>
        <v>法適用</v>
      </c>
      <c r="J6" s="19" t="str">
        <f t="shared" si="3"/>
        <v>下水道事業</v>
      </c>
      <c r="K6" s="19" t="str">
        <f t="shared" si="3"/>
        <v>特定地域生活排水処理</v>
      </c>
      <c r="L6" s="19" t="str">
        <f t="shared" si="3"/>
        <v>K2</v>
      </c>
      <c r="M6" s="19" t="str">
        <f t="shared" si="3"/>
        <v>非設置</v>
      </c>
      <c r="N6" s="20" t="str">
        <f t="shared" si="3"/>
        <v>-</v>
      </c>
      <c r="O6" s="20">
        <f t="shared" si="3"/>
        <v>29.74</v>
      </c>
      <c r="P6" s="20">
        <f t="shared" si="3"/>
        <v>6.71</v>
      </c>
      <c r="Q6" s="20">
        <f t="shared" si="3"/>
        <v>100</v>
      </c>
      <c r="R6" s="20">
        <f t="shared" si="3"/>
        <v>1650</v>
      </c>
      <c r="S6" s="20">
        <f t="shared" si="3"/>
        <v>16086</v>
      </c>
      <c r="T6" s="20">
        <f t="shared" si="3"/>
        <v>273.27</v>
      </c>
      <c r="U6" s="20">
        <f t="shared" si="3"/>
        <v>58.86</v>
      </c>
      <c r="V6" s="20">
        <f t="shared" si="3"/>
        <v>1065</v>
      </c>
      <c r="W6" s="20">
        <f t="shared" si="3"/>
        <v>0.1</v>
      </c>
      <c r="X6" s="20">
        <f t="shared" si="3"/>
        <v>10650</v>
      </c>
      <c r="Y6" s="21" t="str">
        <f>IF(Y7="",NA(),Y7)</f>
        <v>-</v>
      </c>
      <c r="Z6" s="21" t="str">
        <f t="shared" ref="Z6:AH6" si="4">IF(Z7="",NA(),Z7)</f>
        <v>-</v>
      </c>
      <c r="AA6" s="21" t="str">
        <f t="shared" si="4"/>
        <v>-</v>
      </c>
      <c r="AB6" s="21">
        <f t="shared" si="4"/>
        <v>91.98</v>
      </c>
      <c r="AC6" s="21">
        <f t="shared" si="4"/>
        <v>99.71</v>
      </c>
      <c r="AD6" s="21" t="str">
        <f t="shared" si="4"/>
        <v>-</v>
      </c>
      <c r="AE6" s="21" t="str">
        <f t="shared" si="4"/>
        <v>-</v>
      </c>
      <c r="AF6" s="21" t="str">
        <f t="shared" si="4"/>
        <v>-</v>
      </c>
      <c r="AG6" s="21">
        <f t="shared" si="4"/>
        <v>99.03</v>
      </c>
      <c r="AH6" s="21">
        <f t="shared" si="4"/>
        <v>100.41</v>
      </c>
      <c r="AI6" s="20" t="str">
        <f>IF(AI7="","",IF(AI7="-","【-】","【"&amp;SUBSTITUTE(TEXT(AI7,"#,##0.00"),"-","△")&amp;"】"))</f>
        <v>【98.81】</v>
      </c>
      <c r="AJ6" s="21" t="str">
        <f>IF(AJ7="",NA(),AJ7)</f>
        <v>-</v>
      </c>
      <c r="AK6" s="21" t="str">
        <f t="shared" ref="AK6:AS6" si="5">IF(AK7="",NA(),AK7)</f>
        <v>-</v>
      </c>
      <c r="AL6" s="21" t="str">
        <f t="shared" si="5"/>
        <v>-</v>
      </c>
      <c r="AM6" s="21">
        <f t="shared" si="5"/>
        <v>34.03</v>
      </c>
      <c r="AN6" s="21">
        <f t="shared" si="5"/>
        <v>34.17</v>
      </c>
      <c r="AO6" s="21" t="str">
        <f t="shared" si="5"/>
        <v>-</v>
      </c>
      <c r="AP6" s="21" t="str">
        <f t="shared" si="5"/>
        <v>-</v>
      </c>
      <c r="AQ6" s="21" t="str">
        <f t="shared" si="5"/>
        <v>-</v>
      </c>
      <c r="AR6" s="21">
        <f t="shared" si="5"/>
        <v>74.239999999999995</v>
      </c>
      <c r="AS6" s="21">
        <f t="shared" si="5"/>
        <v>83.92</v>
      </c>
      <c r="AT6" s="20" t="str">
        <f>IF(AT7="","",IF(AT7="-","【-】","【"&amp;SUBSTITUTE(TEXT(AT7,"#,##0.00"),"-","△")&amp;"】"))</f>
        <v>【102.81】</v>
      </c>
      <c r="AU6" s="21" t="str">
        <f>IF(AU7="",NA(),AU7)</f>
        <v>-</v>
      </c>
      <c r="AV6" s="21" t="str">
        <f t="shared" ref="AV6:BD6" si="6">IF(AV7="",NA(),AV7)</f>
        <v>-</v>
      </c>
      <c r="AW6" s="21" t="str">
        <f t="shared" si="6"/>
        <v>-</v>
      </c>
      <c r="AX6" s="21">
        <f t="shared" si="6"/>
        <v>30.98</v>
      </c>
      <c r="AY6" s="21">
        <f t="shared" si="6"/>
        <v>31.42</v>
      </c>
      <c r="AZ6" s="21" t="str">
        <f t="shared" si="6"/>
        <v>-</v>
      </c>
      <c r="BA6" s="21" t="str">
        <f t="shared" si="6"/>
        <v>-</v>
      </c>
      <c r="BB6" s="21" t="str">
        <f t="shared" si="6"/>
        <v>-</v>
      </c>
      <c r="BC6" s="21">
        <f t="shared" si="6"/>
        <v>100.47</v>
      </c>
      <c r="BD6" s="21">
        <f t="shared" si="6"/>
        <v>122.71</v>
      </c>
      <c r="BE6" s="20" t="str">
        <f>IF(BE7="","",IF(BE7="-","【-】","【"&amp;SUBSTITUTE(TEXT(BE7,"#,##0.00"),"-","△")&amp;"】"))</f>
        <v>【112.20】</v>
      </c>
      <c r="BF6" s="21" t="str">
        <f>IF(BF7="",NA(),BF7)</f>
        <v>-</v>
      </c>
      <c r="BG6" s="21" t="str">
        <f t="shared" ref="BG6:BO6" si="7">IF(BG7="",NA(),BG7)</f>
        <v>-</v>
      </c>
      <c r="BH6" s="21" t="str">
        <f t="shared" si="7"/>
        <v>-</v>
      </c>
      <c r="BI6" s="21">
        <f t="shared" si="7"/>
        <v>422.77</v>
      </c>
      <c r="BJ6" s="21">
        <f t="shared" si="7"/>
        <v>264.22000000000003</v>
      </c>
      <c r="BK6" s="21" t="str">
        <f t="shared" si="7"/>
        <v>-</v>
      </c>
      <c r="BL6" s="21" t="str">
        <f t="shared" si="7"/>
        <v>-</v>
      </c>
      <c r="BM6" s="21" t="str">
        <f t="shared" si="7"/>
        <v>-</v>
      </c>
      <c r="BN6" s="21">
        <f t="shared" si="7"/>
        <v>294.27</v>
      </c>
      <c r="BO6" s="21">
        <f t="shared" si="7"/>
        <v>294.08999999999997</v>
      </c>
      <c r="BP6" s="20" t="str">
        <f>IF(BP7="","",IF(BP7="-","【-】","【"&amp;SUBSTITUTE(TEXT(BP7,"#,##0.00"),"-","△")&amp;"】"))</f>
        <v>【310.14】</v>
      </c>
      <c r="BQ6" s="21" t="str">
        <f>IF(BQ7="",NA(),BQ7)</f>
        <v>-</v>
      </c>
      <c r="BR6" s="21" t="str">
        <f t="shared" ref="BR6:BZ6" si="8">IF(BR7="",NA(),BR7)</f>
        <v>-</v>
      </c>
      <c r="BS6" s="21" t="str">
        <f t="shared" si="8"/>
        <v>-</v>
      </c>
      <c r="BT6" s="21">
        <f t="shared" si="8"/>
        <v>54.34</v>
      </c>
      <c r="BU6" s="21">
        <f t="shared" si="8"/>
        <v>58.58</v>
      </c>
      <c r="BV6" s="21" t="str">
        <f t="shared" si="8"/>
        <v>-</v>
      </c>
      <c r="BW6" s="21" t="str">
        <f t="shared" si="8"/>
        <v>-</v>
      </c>
      <c r="BX6" s="21" t="str">
        <f t="shared" si="8"/>
        <v>-</v>
      </c>
      <c r="BY6" s="21">
        <f t="shared" si="8"/>
        <v>60.59</v>
      </c>
      <c r="BZ6" s="21">
        <f t="shared" si="8"/>
        <v>60</v>
      </c>
      <c r="CA6" s="20" t="str">
        <f>IF(CA7="","",IF(CA7="-","【-】","【"&amp;SUBSTITUTE(TEXT(CA7,"#,##0.00"),"-","△")&amp;"】"))</f>
        <v>【57.71】</v>
      </c>
      <c r="CB6" s="21" t="str">
        <f>IF(CB7="",NA(),CB7)</f>
        <v>-</v>
      </c>
      <c r="CC6" s="21" t="str">
        <f t="shared" ref="CC6:CK6" si="9">IF(CC7="",NA(),CC7)</f>
        <v>-</v>
      </c>
      <c r="CD6" s="21" t="str">
        <f t="shared" si="9"/>
        <v>-</v>
      </c>
      <c r="CE6" s="21">
        <f t="shared" si="9"/>
        <v>185.47</v>
      </c>
      <c r="CF6" s="21">
        <f t="shared" si="9"/>
        <v>175.02</v>
      </c>
      <c r="CG6" s="21" t="str">
        <f t="shared" si="9"/>
        <v>-</v>
      </c>
      <c r="CH6" s="21" t="str">
        <f t="shared" si="9"/>
        <v>-</v>
      </c>
      <c r="CI6" s="21" t="str">
        <f t="shared" si="9"/>
        <v>-</v>
      </c>
      <c r="CJ6" s="21">
        <f t="shared" si="9"/>
        <v>280.23</v>
      </c>
      <c r="CK6" s="21">
        <f t="shared" si="9"/>
        <v>282.70999999999998</v>
      </c>
      <c r="CL6" s="20" t="str">
        <f>IF(CL7="","",IF(CL7="-","【-】","【"&amp;SUBSTITUTE(TEXT(CL7,"#,##0.00"),"-","△")&amp;"】"))</f>
        <v>【286.17】</v>
      </c>
      <c r="CM6" s="21" t="str">
        <f>IF(CM7="",NA(),CM7)</f>
        <v>-</v>
      </c>
      <c r="CN6" s="21" t="str">
        <f t="shared" ref="CN6:CV6" si="10">IF(CN7="",NA(),CN7)</f>
        <v>-</v>
      </c>
      <c r="CO6" s="21" t="str">
        <f t="shared" si="10"/>
        <v>-</v>
      </c>
      <c r="CP6" s="21">
        <f t="shared" si="10"/>
        <v>39.9</v>
      </c>
      <c r="CQ6" s="21">
        <f t="shared" si="10"/>
        <v>38.520000000000003</v>
      </c>
      <c r="CR6" s="21" t="str">
        <f t="shared" si="10"/>
        <v>-</v>
      </c>
      <c r="CS6" s="21" t="str">
        <f t="shared" si="10"/>
        <v>-</v>
      </c>
      <c r="CT6" s="21" t="str">
        <f t="shared" si="10"/>
        <v>-</v>
      </c>
      <c r="CU6" s="21">
        <f t="shared" si="10"/>
        <v>58.19</v>
      </c>
      <c r="CV6" s="21">
        <f t="shared" si="10"/>
        <v>56.52</v>
      </c>
      <c r="CW6" s="20" t="str">
        <f>IF(CW7="","",IF(CW7="-","【-】","【"&amp;SUBSTITUTE(TEXT(CW7,"#,##0.00"),"-","△")&amp;"】"))</f>
        <v>【56.80】</v>
      </c>
      <c r="CX6" s="21" t="str">
        <f>IF(CX7="",NA(),CX7)</f>
        <v>-</v>
      </c>
      <c r="CY6" s="21" t="str">
        <f t="shared" ref="CY6:DG6" si="11">IF(CY7="",NA(),CY7)</f>
        <v>-</v>
      </c>
      <c r="CZ6" s="21" t="str">
        <f t="shared" si="11"/>
        <v>-</v>
      </c>
      <c r="DA6" s="21">
        <f t="shared" si="11"/>
        <v>100</v>
      </c>
      <c r="DB6" s="21">
        <f t="shared" si="11"/>
        <v>100</v>
      </c>
      <c r="DC6" s="21" t="str">
        <f t="shared" si="11"/>
        <v>-</v>
      </c>
      <c r="DD6" s="21" t="str">
        <f t="shared" si="11"/>
        <v>-</v>
      </c>
      <c r="DE6" s="21" t="str">
        <f t="shared" si="11"/>
        <v>-</v>
      </c>
      <c r="DF6" s="21">
        <f t="shared" si="11"/>
        <v>87.8</v>
      </c>
      <c r="DG6" s="21">
        <f t="shared" si="11"/>
        <v>88.43</v>
      </c>
      <c r="DH6" s="20" t="str">
        <f>IF(DH7="","",IF(DH7="-","【-】","【"&amp;SUBSTITUTE(TEXT(DH7,"#,##0.00"),"-","△")&amp;"】"))</f>
        <v>【83.38】</v>
      </c>
      <c r="DI6" s="21" t="str">
        <f>IF(DI7="",NA(),DI7)</f>
        <v>-</v>
      </c>
      <c r="DJ6" s="21" t="str">
        <f t="shared" ref="DJ6:DR6" si="12">IF(DJ7="",NA(),DJ7)</f>
        <v>-</v>
      </c>
      <c r="DK6" s="21" t="str">
        <f t="shared" si="12"/>
        <v>-</v>
      </c>
      <c r="DL6" s="21">
        <f t="shared" si="12"/>
        <v>6.63</v>
      </c>
      <c r="DM6" s="21">
        <f t="shared" si="12"/>
        <v>12.86</v>
      </c>
      <c r="DN6" s="21" t="str">
        <f t="shared" si="12"/>
        <v>-</v>
      </c>
      <c r="DO6" s="21" t="str">
        <f t="shared" si="12"/>
        <v>-</v>
      </c>
      <c r="DP6" s="21" t="str">
        <f t="shared" si="12"/>
        <v>-</v>
      </c>
      <c r="DQ6" s="21">
        <f t="shared" si="12"/>
        <v>15.74</v>
      </c>
      <c r="DR6" s="21">
        <f t="shared" si="12"/>
        <v>21.02</v>
      </c>
      <c r="DS6" s="20" t="str">
        <f>IF(DS7="","",IF(DS7="-","【-】","【"&amp;SUBSTITUTE(TEXT(DS7,"#,##0.00"),"-","△")&amp;"】"))</f>
        <v>【19.84】</v>
      </c>
      <c r="DT6" s="21" t="str">
        <f>IF(DT7="",NA(),DT7)</f>
        <v>-</v>
      </c>
      <c r="DU6" s="21" t="str">
        <f t="shared" ref="DU6:EC6" si="13">IF(DU7="",NA(),DU7)</f>
        <v>-</v>
      </c>
      <c r="DV6" s="21" t="str">
        <f t="shared" si="13"/>
        <v>-</v>
      </c>
      <c r="DW6" s="21" t="str">
        <f t="shared" si="13"/>
        <v>-</v>
      </c>
      <c r="DX6" s="21" t="str">
        <f t="shared" si="13"/>
        <v>-</v>
      </c>
      <c r="DY6" s="21" t="str">
        <f t="shared" si="13"/>
        <v>-</v>
      </c>
      <c r="DZ6" s="21" t="str">
        <f t="shared" si="13"/>
        <v>-</v>
      </c>
      <c r="EA6" s="21" t="str">
        <f t="shared" si="13"/>
        <v>-</v>
      </c>
      <c r="EB6" s="21" t="str">
        <f t="shared" si="13"/>
        <v>-</v>
      </c>
      <c r="EC6" s="21" t="str">
        <f t="shared" si="13"/>
        <v>-</v>
      </c>
      <c r="ED6" s="20" t="str">
        <f>IF(ED7="","",IF(ED7="-","【-】","【"&amp;SUBSTITUTE(TEXT(ED7,"#,##0.00"),"-","△")&amp;"】"))</f>
        <v>【-】</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8" s="22" customFormat="1" x14ac:dyDescent="0.15">
      <c r="A7" s="14"/>
      <c r="B7" s="23">
        <v>2021</v>
      </c>
      <c r="C7" s="23">
        <v>174637</v>
      </c>
      <c r="D7" s="23">
        <v>46</v>
      </c>
      <c r="E7" s="23">
        <v>18</v>
      </c>
      <c r="F7" s="23">
        <v>0</v>
      </c>
      <c r="G7" s="23">
        <v>0</v>
      </c>
      <c r="H7" s="23" t="s">
        <v>95</v>
      </c>
      <c r="I7" s="23" t="s">
        <v>96</v>
      </c>
      <c r="J7" s="23" t="s">
        <v>97</v>
      </c>
      <c r="K7" s="23" t="s">
        <v>98</v>
      </c>
      <c r="L7" s="23" t="s">
        <v>99</v>
      </c>
      <c r="M7" s="23" t="s">
        <v>100</v>
      </c>
      <c r="N7" s="24" t="s">
        <v>101</v>
      </c>
      <c r="O7" s="24">
        <v>29.74</v>
      </c>
      <c r="P7" s="24">
        <v>6.71</v>
      </c>
      <c r="Q7" s="24">
        <v>100</v>
      </c>
      <c r="R7" s="24">
        <v>1650</v>
      </c>
      <c r="S7" s="24">
        <v>16086</v>
      </c>
      <c r="T7" s="24">
        <v>273.27</v>
      </c>
      <c r="U7" s="24">
        <v>58.86</v>
      </c>
      <c r="V7" s="24">
        <v>1065</v>
      </c>
      <c r="W7" s="24">
        <v>0.1</v>
      </c>
      <c r="X7" s="24">
        <v>10650</v>
      </c>
      <c r="Y7" s="24" t="s">
        <v>101</v>
      </c>
      <c r="Z7" s="24" t="s">
        <v>101</v>
      </c>
      <c r="AA7" s="24" t="s">
        <v>101</v>
      </c>
      <c r="AB7" s="24">
        <v>91.98</v>
      </c>
      <c r="AC7" s="24">
        <v>99.71</v>
      </c>
      <c r="AD7" s="24" t="s">
        <v>101</v>
      </c>
      <c r="AE7" s="24" t="s">
        <v>101</v>
      </c>
      <c r="AF7" s="24" t="s">
        <v>101</v>
      </c>
      <c r="AG7" s="24">
        <v>99.03</v>
      </c>
      <c r="AH7" s="24">
        <v>100.41</v>
      </c>
      <c r="AI7" s="24">
        <v>98.81</v>
      </c>
      <c r="AJ7" s="24" t="s">
        <v>101</v>
      </c>
      <c r="AK7" s="24" t="s">
        <v>101</v>
      </c>
      <c r="AL7" s="24" t="s">
        <v>101</v>
      </c>
      <c r="AM7" s="24">
        <v>34.03</v>
      </c>
      <c r="AN7" s="24">
        <v>34.17</v>
      </c>
      <c r="AO7" s="24" t="s">
        <v>101</v>
      </c>
      <c r="AP7" s="24" t="s">
        <v>101</v>
      </c>
      <c r="AQ7" s="24" t="s">
        <v>101</v>
      </c>
      <c r="AR7" s="24">
        <v>74.239999999999995</v>
      </c>
      <c r="AS7" s="24">
        <v>83.92</v>
      </c>
      <c r="AT7" s="24">
        <v>102.81</v>
      </c>
      <c r="AU7" s="24" t="s">
        <v>101</v>
      </c>
      <c r="AV7" s="24" t="s">
        <v>101</v>
      </c>
      <c r="AW7" s="24" t="s">
        <v>101</v>
      </c>
      <c r="AX7" s="24">
        <v>30.98</v>
      </c>
      <c r="AY7" s="24">
        <v>31.42</v>
      </c>
      <c r="AZ7" s="24" t="s">
        <v>101</v>
      </c>
      <c r="BA7" s="24" t="s">
        <v>101</v>
      </c>
      <c r="BB7" s="24" t="s">
        <v>101</v>
      </c>
      <c r="BC7" s="24">
        <v>100.47</v>
      </c>
      <c r="BD7" s="24">
        <v>122.71</v>
      </c>
      <c r="BE7" s="24">
        <v>112.2</v>
      </c>
      <c r="BF7" s="24" t="s">
        <v>101</v>
      </c>
      <c r="BG7" s="24" t="s">
        <v>101</v>
      </c>
      <c r="BH7" s="24" t="s">
        <v>101</v>
      </c>
      <c r="BI7" s="24">
        <v>422.77</v>
      </c>
      <c r="BJ7" s="24">
        <v>264.22000000000003</v>
      </c>
      <c r="BK7" s="24" t="s">
        <v>101</v>
      </c>
      <c r="BL7" s="24" t="s">
        <v>101</v>
      </c>
      <c r="BM7" s="24" t="s">
        <v>101</v>
      </c>
      <c r="BN7" s="24">
        <v>294.27</v>
      </c>
      <c r="BO7" s="24">
        <v>294.08999999999997</v>
      </c>
      <c r="BP7" s="24">
        <v>310.14</v>
      </c>
      <c r="BQ7" s="24" t="s">
        <v>101</v>
      </c>
      <c r="BR7" s="24" t="s">
        <v>101</v>
      </c>
      <c r="BS7" s="24" t="s">
        <v>101</v>
      </c>
      <c r="BT7" s="24">
        <v>54.34</v>
      </c>
      <c r="BU7" s="24">
        <v>58.58</v>
      </c>
      <c r="BV7" s="24" t="s">
        <v>101</v>
      </c>
      <c r="BW7" s="24" t="s">
        <v>101</v>
      </c>
      <c r="BX7" s="24" t="s">
        <v>101</v>
      </c>
      <c r="BY7" s="24">
        <v>60.59</v>
      </c>
      <c r="BZ7" s="24">
        <v>60</v>
      </c>
      <c r="CA7" s="24">
        <v>57.71</v>
      </c>
      <c r="CB7" s="24" t="s">
        <v>101</v>
      </c>
      <c r="CC7" s="24" t="s">
        <v>101</v>
      </c>
      <c r="CD7" s="24" t="s">
        <v>101</v>
      </c>
      <c r="CE7" s="24">
        <v>185.47</v>
      </c>
      <c r="CF7" s="24">
        <v>175.02</v>
      </c>
      <c r="CG7" s="24" t="s">
        <v>101</v>
      </c>
      <c r="CH7" s="24" t="s">
        <v>101</v>
      </c>
      <c r="CI7" s="24" t="s">
        <v>101</v>
      </c>
      <c r="CJ7" s="24">
        <v>280.23</v>
      </c>
      <c r="CK7" s="24">
        <v>282.70999999999998</v>
      </c>
      <c r="CL7" s="24">
        <v>286.17</v>
      </c>
      <c r="CM7" s="24" t="s">
        <v>101</v>
      </c>
      <c r="CN7" s="24" t="s">
        <v>101</v>
      </c>
      <c r="CO7" s="24" t="s">
        <v>101</v>
      </c>
      <c r="CP7" s="24">
        <v>39.9</v>
      </c>
      <c r="CQ7" s="24">
        <v>38.520000000000003</v>
      </c>
      <c r="CR7" s="24" t="s">
        <v>101</v>
      </c>
      <c r="CS7" s="24" t="s">
        <v>101</v>
      </c>
      <c r="CT7" s="24" t="s">
        <v>101</v>
      </c>
      <c r="CU7" s="24">
        <v>58.19</v>
      </c>
      <c r="CV7" s="24">
        <v>56.52</v>
      </c>
      <c r="CW7" s="24">
        <v>56.8</v>
      </c>
      <c r="CX7" s="24" t="s">
        <v>101</v>
      </c>
      <c r="CY7" s="24" t="s">
        <v>101</v>
      </c>
      <c r="CZ7" s="24" t="s">
        <v>101</v>
      </c>
      <c r="DA7" s="24">
        <v>100</v>
      </c>
      <c r="DB7" s="24">
        <v>100</v>
      </c>
      <c r="DC7" s="24" t="s">
        <v>101</v>
      </c>
      <c r="DD7" s="24" t="s">
        <v>101</v>
      </c>
      <c r="DE7" s="24" t="s">
        <v>101</v>
      </c>
      <c r="DF7" s="24">
        <v>87.8</v>
      </c>
      <c r="DG7" s="24">
        <v>88.43</v>
      </c>
      <c r="DH7" s="24">
        <v>83.38</v>
      </c>
      <c r="DI7" s="24" t="s">
        <v>101</v>
      </c>
      <c r="DJ7" s="24" t="s">
        <v>101</v>
      </c>
      <c r="DK7" s="24" t="s">
        <v>101</v>
      </c>
      <c r="DL7" s="24">
        <v>6.63</v>
      </c>
      <c r="DM7" s="24">
        <v>12.86</v>
      </c>
      <c r="DN7" s="24" t="s">
        <v>101</v>
      </c>
      <c r="DO7" s="24" t="s">
        <v>101</v>
      </c>
      <c r="DP7" s="24" t="s">
        <v>101</v>
      </c>
      <c r="DQ7" s="24">
        <v>15.74</v>
      </c>
      <c r="DR7" s="24">
        <v>21.02</v>
      </c>
      <c r="DS7" s="24">
        <v>19.84</v>
      </c>
      <c r="DT7" s="24" t="s">
        <v>101</v>
      </c>
      <c r="DU7" s="24" t="s">
        <v>101</v>
      </c>
      <c r="DV7" s="24" t="s">
        <v>101</v>
      </c>
      <c r="DW7" s="24" t="s">
        <v>101</v>
      </c>
      <c r="DX7" s="24" t="s">
        <v>101</v>
      </c>
      <c r="DY7" s="24" t="s">
        <v>101</v>
      </c>
      <c r="DZ7" s="24" t="s">
        <v>101</v>
      </c>
      <c r="EA7" s="24" t="s">
        <v>101</v>
      </c>
      <c r="EB7" s="24" t="s">
        <v>101</v>
      </c>
      <c r="EC7" s="24" t="s">
        <v>101</v>
      </c>
      <c r="ED7" s="24" t="s">
        <v>101</v>
      </c>
      <c r="EE7" s="24" t="s">
        <v>101</v>
      </c>
      <c r="EF7" s="24" t="s">
        <v>101</v>
      </c>
      <c r="EG7" s="24" t="s">
        <v>101</v>
      </c>
      <c r="EH7" s="24" t="s">
        <v>101</v>
      </c>
      <c r="EI7" s="24" t="s">
        <v>101</v>
      </c>
      <c r="EJ7" s="24" t="s">
        <v>101</v>
      </c>
      <c r="EK7" s="24" t="s">
        <v>101</v>
      </c>
      <c r="EL7" s="24" t="s">
        <v>101</v>
      </c>
      <c r="EM7" s="24" t="s">
        <v>101</v>
      </c>
      <c r="EN7" s="24" t="s">
        <v>101</v>
      </c>
      <c r="EO7" s="24" t="s">
        <v>101</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102</v>
      </c>
      <c r="C9" s="26" t="s">
        <v>103</v>
      </c>
      <c r="D9" s="26" t="s">
        <v>104</v>
      </c>
      <c r="E9" s="26" t="s">
        <v>105</v>
      </c>
      <c r="F9" s="26" t="s">
        <v>106</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15">
      <c r="B11">
        <v>4</v>
      </c>
      <c r="C11">
        <v>3</v>
      </c>
      <c r="D11">
        <v>2</v>
      </c>
      <c r="E11">
        <v>1</v>
      </c>
      <c r="F11">
        <v>0</v>
      </c>
      <c r="G11" t="s">
        <v>107</v>
      </c>
    </row>
    <row r="12" spans="1:148" x14ac:dyDescent="0.15">
      <c r="B12">
        <v>1</v>
      </c>
      <c r="C12">
        <v>1</v>
      </c>
      <c r="D12">
        <v>1</v>
      </c>
      <c r="E12">
        <v>2</v>
      </c>
      <c r="F12">
        <v>3</v>
      </c>
      <c r="G12" t="s">
        <v>108</v>
      </c>
    </row>
    <row r="13" spans="1:148" x14ac:dyDescent="0.15">
      <c r="B13" t="s">
        <v>109</v>
      </c>
      <c r="C13" t="s">
        <v>110</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大澤 融</cp:lastModifiedBy>
  <cp:lastPrinted>2023-01-23T05:23:09Z</cp:lastPrinted>
  <dcterms:created xsi:type="dcterms:W3CDTF">2023-01-12T23:49:35Z</dcterms:created>
  <dcterms:modified xsi:type="dcterms:W3CDTF">2023-01-23T06:22:34Z</dcterms:modified>
  <cp:category/>
</cp:coreProperties>
</file>