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s-takemoto\Desktop\【経営比較分析表】2021_173614_46_1718\"/>
    </mc:Choice>
  </mc:AlternateContent>
  <xr:revisionPtr revIDLastSave="0" documentId="12_ncr:500000_{477EF62B-B47D-420A-9CAA-FD57279182E6}" xr6:coauthVersionLast="31" xr6:coauthVersionMax="31" xr10:uidLastSave="{00000000-0000-0000-0000-000000000000}"/>
  <workbookProtection workbookAlgorithmName="SHA-512" workbookHashValue="cB8rZ2b7bbESR2SPWQluMflDB3sTnE20NpyyREtVui6CGGJey08CZxtwgxtnIVqKTWo6Agq/mjD72Sb4QYhGwA==" workbookSaltValue="VMyspvLSLYkZH0UbJ+LVp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<sst xmlns="http://schemas.openxmlformats.org/spreadsheetml/2006/main" count="231" uniqueCount="117">
  <si>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</si>
  <si>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</si>
  <si>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</si>
  <si>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</si>
  <si>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</si>
  <si>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</si>
  <si>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</si>
  <si>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</si>
  <si>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</si>
  <si>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</si>
  <si>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</si>
  <si>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</si>
  <si>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</si>
  <si>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</si>
  <si>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</si>
  <si>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</si>
  <si>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</si>
  <si>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</si>
  <si>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</si>
  <si>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</si>
  <si>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</si>
  <si>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</si>
  <si>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</si>
  <si>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</si>
  <si>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</si>
  <si>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</si>
  <si>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</si>
  <si>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</si>
  <si>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</si>
  <si>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</si>
  <si>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</si>
  <si>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</si>
  <si>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</si>
  <si>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</si>
  <si>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</si>
  <si>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</si>
  <si>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</si>
  <si>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</si>
  <si>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</si>
  <si>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</si>
  <si>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</si>
  <si>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</si>
  <si>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</si>
  <si>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</si>
  <si>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</si>
  <si>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</si>
  <si>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</si>
  <si>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</si>
  <si>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</si>
  <si>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</si>
  <si>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</si>
  <si>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</si>
  <si>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</si>
  <si>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</si>
  <si>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</si>
  <si>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</si>
  <si>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</si>
  <si>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</si>
  <si>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</si>
  <si>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</si>
  <si>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</si>
  <si>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</si>
  <si>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</si>
  <si>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</si>
  <si>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</si>
  <si>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</si>
  <si>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</si>
  <si>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</si>
  <si>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</si>
  <si>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</si>
  <si>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</si>
  <si>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</si>
  <si>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</si>
  <si>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</si>
  <si>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</si>
  <si>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</si>
  <si>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</si>
  <si>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</si>
  <si>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</si>
  <si>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</si>
  <si>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</si>
  <si>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</si>
  <si>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</si>
  <si>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</si>
  <si>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</si>
  <si>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</si>
  <si>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</si>
  <si>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</si>
  <si>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</si>
  <si>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</si>
  <si>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</si>
  <si>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</si>
  <si>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</si>
  <si>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</si>
  <si>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</si>
  <si>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</si>
  <si>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</si>
  <si>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</si>
  <si>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</si>
  <si>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</si>
  <si>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</si>
  <si>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</si>
  <si>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</si>
  <si>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</si>
  <si>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</si>
  <si>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</si>
  <si>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</si>
  <si>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</si>
  <si>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</si>
  <si>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</si>
  <si>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</si>
  <si>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</si>
  <si>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</si>
  <si>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</si>
  <si>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経常収支比率は１００％を超え、単年度収支は黒字であり、累積欠損金は発生していない。また、経費回収率、汚水処理原価、水洗化率は、類似団体平均値と比較し良好である。
　一方、経常収支比率、流動比率、企業債残高対事業規模比率、施設利用率は、類似団体平均値と比較し下回っている。
　全体として、経営状況は類似団体と比較し悪くなっている。引き続き経営の健全化、効率化を図るため、今後も収入の増加、支出の削減を推し進める。</t>
    <rPh sb="86" eb="92">
      <t>ケイジョウシュウシヒリツ</t>
    </rPh>
    <phoneticPr fontId="4"/>
  </si>
  <si>
    <t>　有形固定資産減価償却率は、類似団体平均値と比較し高くなっている。法定耐用年数に近い、もしくは超過した資産は見受けられない。
　現在、管渠について、カメラ調査や耐震化工事を定期的に実施し、適正な維持管理に努めている。また、ポンプ場や処理場については、設備更新工事を計画的に実施し、長寿命化に努めている。</t>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</si>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</sst>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41-48D6-8D91-62571073E8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3841-48D6-8D91-62571073E8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48.13</c:v>
                </c:pt>
                <c:pt idx="1">
                  <c:v>36.28</c:v>
                </c:pt>
                <c:pt idx="2">
                  <c:v>36.28</c:v>
                </c:pt>
                <c:pt idx="3">
                  <c:v>42.11</c:v>
                </c:pt>
                <c:pt idx="4">
                  <c:v>42.3</c:v>
                </c:pt>
              </c:numCache>
            </c:numRef>
          </c:val>
          <c:extLst>
            <c:ext xmlns:c16="http://schemas.microsoft.com/office/drawing/2014/chart" uri="{C3380CC4-5D6E-409C-BE32-E72D297353CC}">
              <c16:uniqueId val="{00000000-AE12-4985-8279-C1D996551C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AE12-4985-8279-C1D996551C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86.96</c:v>
                </c:pt>
                <c:pt idx="1">
                  <c:v>87.91</c:v>
                </c:pt>
                <c:pt idx="2">
                  <c:v>88.85</c:v>
                </c:pt>
                <c:pt idx="3">
                  <c:v>90.16</c:v>
                </c:pt>
                <c:pt idx="4">
                  <c:v>91.35</c:v>
                </c:pt>
              </c:numCache>
            </c:numRef>
          </c:val>
          <c:extLst>
            <c:ext xmlns:c16="http://schemas.microsoft.com/office/drawing/2014/chart" uri="{C3380CC4-5D6E-409C-BE32-E72D297353CC}">
              <c16:uniqueId val="{00000000-27E8-460A-95A3-DB2E145FA2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7E8-460A-95A3-DB2E145FA2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c:v>
                </c:pt>
                <c:pt idx="1">
                  <c:v>106.94</c:v>
                </c:pt>
                <c:pt idx="2">
                  <c:v>100.02</c:v>
                </c:pt>
                <c:pt idx="3">
                  <c:v>105.74</c:v>
                </c:pt>
                <c:pt idx="4">
                  <c:v>104.37</c:v>
                </c:pt>
              </c:numCache>
            </c:numRef>
          </c:val>
          <c:extLst>
            <c:ext xmlns:c16="http://schemas.microsoft.com/office/drawing/2014/chart" uri="{C3380CC4-5D6E-409C-BE32-E72D297353CC}">
              <c16:uniqueId val="{00000000-9059-47AB-9ECD-1329DB5D5A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9059-47AB-9ECD-1329DB5D5A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12.16</c:v>
                </c:pt>
                <c:pt idx="1">
                  <c:v>16.57</c:v>
                </c:pt>
                <c:pt idx="2">
                  <c:v>19.989999999999998</c:v>
                </c:pt>
                <c:pt idx="3">
                  <c:v>23.3</c:v>
                </c:pt>
                <c:pt idx="4">
                  <c:v>26.17</c:v>
                </c:pt>
              </c:numCache>
            </c:numRef>
          </c:val>
          <c:extLst>
            <c:ext xmlns:c16="http://schemas.microsoft.com/office/drawing/2014/chart" uri="{C3380CC4-5D6E-409C-BE32-E72D297353CC}">
              <c16:uniqueId val="{00000000-58EE-4E98-9056-8D97AE5C81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58EE-4E98-9056-8D97AE5C81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5B-4AD5-8CC9-18AA2F89B7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5B-4AD5-8CC9-18AA2F89B7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AF-418D-8E40-92D5DF81C1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55AF-418D-8E40-92D5DF81C1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100.88</c:v>
                </c:pt>
                <c:pt idx="1">
                  <c:v>88.77</c:v>
                </c:pt>
                <c:pt idx="2">
                  <c:v>81.69</c:v>
                </c:pt>
                <c:pt idx="3">
                  <c:v>26.61</c:v>
                </c:pt>
                <c:pt idx="4">
                  <c:v>10.91</c:v>
                </c:pt>
              </c:numCache>
            </c:numRef>
          </c:val>
          <c:extLst>
            <c:ext xmlns:c16="http://schemas.microsoft.com/office/drawing/2014/chart" uri="{C3380CC4-5D6E-409C-BE32-E72D297353CC}">
              <c16:uniqueId val="{00000000-502C-4A26-92E8-BF591679F0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502C-4A26-92E8-BF591679F0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1755.94</c:v>
                </c:pt>
                <c:pt idx="1">
                  <c:v>2149.4299999999998</c:v>
                </c:pt>
                <c:pt idx="2">
                  <c:v>2277.21</c:v>
                </c:pt>
                <c:pt idx="3">
                  <c:v>2212.98</c:v>
                </c:pt>
                <c:pt idx="4">
                  <c:v>2340.11</c:v>
                </c:pt>
              </c:numCache>
            </c:numRef>
          </c:val>
          <c:extLst>
            <c:ext xmlns:c16="http://schemas.microsoft.com/office/drawing/2014/chart" uri="{C3380CC4-5D6E-409C-BE32-E72D297353CC}">
              <c16:uniqueId val="{00000000-B9A3-4172-9616-66F230FA2A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B9A3-4172-9616-66F230FA2A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92.52</c:v>
                </c:pt>
                <c:pt idx="2">
                  <c:v>74.02</c:v>
                </c:pt>
                <c:pt idx="3">
                  <c:v>154.68</c:v>
                </c:pt>
                <c:pt idx="4">
                  <c:v>100</c:v>
                </c:pt>
              </c:numCache>
            </c:numRef>
          </c:val>
          <c:extLst>
            <c:ext xmlns:c16="http://schemas.microsoft.com/office/drawing/2014/chart" uri="{C3380CC4-5D6E-409C-BE32-E72D297353CC}">
              <c16:uniqueId val="{00000000-47C9-4F65-8A0D-ADF0C5BDF6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7C9-4F65-8A0D-ADF0C5BDF6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173.2</c:v>
                </c:pt>
                <c:pt idx="1">
                  <c:v>174.97</c:v>
                </c:pt>
                <c:pt idx="2">
                  <c:v>239.43</c:v>
                </c:pt>
                <c:pt idx="3">
                  <c:v>114</c:v>
                </c:pt>
                <c:pt idx="4">
                  <c:v>177.57</c:v>
                </c:pt>
              </c:numCache>
            </c:numRef>
          </c:val>
          <c:extLst>
            <c:ext xmlns:c16="http://schemas.microsoft.com/office/drawing/2014/chart" uri="{C3380CC4-5D6E-409C-BE32-E72D297353CC}">
              <c16:uniqueId val="{00000000-B8BE-44E3-9842-158ECF4978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8BE-44E3-9842-158ECF4978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石川県　津幡町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37569</v>
      </c>
      <c r="AM8" s="55"/>
      <c r="AN8" s="55"/>
      <c r="AO8" s="55"/>
      <c r="AP8" s="55"/>
      <c r="AQ8" s="55"/>
      <c r="AR8" s="55"/>
      <c r="AS8" s="55"/>
      <c r="AT8" s="54">
        <f>データ!T6</f>
        <v>110.59</v>
      </c>
      <c r="AU8" s="54"/>
      <c r="AV8" s="54"/>
      <c r="AW8" s="54"/>
      <c r="AX8" s="54"/>
      <c r="AY8" s="54"/>
      <c r="AZ8" s="54"/>
      <c r="BA8" s="54"/>
      <c r="BB8" s="54">
        <f>データ!U6</f>
        <v>339.71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42.53</v>
      </c>
      <c r="J10" s="54"/>
      <c r="K10" s="54"/>
      <c r="L10" s="54"/>
      <c r="M10" s="54"/>
      <c r="N10" s="54"/>
      <c r="O10" s="54"/>
      <c r="P10" s="54">
        <f>データ!P6</f>
        <v>3.94</v>
      </c>
      <c r="Q10" s="54"/>
      <c r="R10" s="54"/>
      <c r="S10" s="54"/>
      <c r="T10" s="54"/>
      <c r="U10" s="54"/>
      <c r="V10" s="54"/>
      <c r="W10" s="54">
        <f>データ!Q6</f>
        <v>66.8</v>
      </c>
      <c r="X10" s="54"/>
      <c r="Y10" s="54"/>
      <c r="Z10" s="54"/>
      <c r="AA10" s="54"/>
      <c r="AB10" s="54"/>
      <c r="AC10" s="54"/>
      <c r="AD10" s="55">
        <f>データ!R6</f>
        <v>3520</v>
      </c>
      <c r="AE10" s="55"/>
      <c r="AF10" s="55"/>
      <c r="AG10" s="55"/>
      <c r="AH10" s="55"/>
      <c r="AI10" s="55"/>
      <c r="AJ10" s="55"/>
      <c r="AK10" s="2"/>
      <c r="AL10" s="55">
        <f>データ!V6</f>
        <v>1479</v>
      </c>
      <c r="AM10" s="55"/>
      <c r="AN10" s="55"/>
      <c r="AO10" s="55"/>
      <c r="AP10" s="55"/>
      <c r="AQ10" s="55"/>
      <c r="AR10" s="55"/>
      <c r="AS10" s="55"/>
      <c r="AT10" s="54">
        <f>データ!W6</f>
        <v>1.31</v>
      </c>
      <c r="AU10" s="54"/>
      <c r="AV10" s="54"/>
      <c r="AW10" s="54"/>
      <c r="AX10" s="54"/>
      <c r="AY10" s="54"/>
      <c r="AZ10" s="54"/>
      <c r="BA10" s="54"/>
      <c r="BB10" s="54">
        <f>データ!X6</f>
        <v>1129.01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lGrC1YqFBkIj2PX31ULW01dfQW7CDDWV42Yzyl0WuOg2Vp0VfJbsbU7+BIDM9FjVty4DwCxdmWPIy0xwtUoTcQ==" saltValue="tK2y5PO3m5z/nH+8w47D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173614</v>
      </c>
      <c r="D6" s="19">
        <f t="shared" si="3"/>
        <v>46</v>
      </c>
      <c r="E6" s="19">
        <f t="shared" si="3"/>
        <v>17</v>
      </c>
      <c r="F6" s="19">
        <f t="shared" si="3"/>
        <v>5</v>
      </c>
      <c r="G6" s="19">
        <f t="shared" si="3"/>
        <v>0</v>
      </c>
      <c r="H6" s="19" t="str">
        <f t="shared" si="3"/>
        <v>石川県　津幡町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42.53</v>
      </c>
      <c r="P6" s="20">
        <f t="shared" si="3"/>
        <v>3.94</v>
      </c>
      <c r="Q6" s="20">
        <f t="shared" si="3"/>
        <v>66.8</v>
      </c>
      <c r="R6" s="20">
        <f t="shared" si="3"/>
        <v>3520</v>
      </c>
      <c r="S6" s="20">
        <f t="shared" si="3"/>
        <v>37569</v>
      </c>
      <c r="T6" s="20">
        <f t="shared" si="3"/>
        <v>110.59</v>
      </c>
      <c r="U6" s="20">
        <f t="shared" si="3"/>
        <v>339.71</v>
      </c>
      <c r="V6" s="20">
        <f t="shared" si="3"/>
        <v>1479</v>
      </c>
      <c r="W6" s="20">
        <f t="shared" si="3"/>
        <v>1.31</v>
      </c>
      <c r="X6" s="20">
        <f t="shared" si="3"/>
        <v>1129.01</v>
      </c>
      <c r="Y6" s="21">
        <f>IF(Y7="",NA(),Y7)</f>
        <v>106</v>
      </c>
      <c r="Z6" s="21">
        <f t="shared" ref="Z6:AH6" si="4">IF(Z7="",NA(),Z7)</f>
        <v>106.94</v>
      </c>
      <c r="AA6" s="21">
        <f t="shared" si="4"/>
        <v>100.02</v>
      </c>
      <c r="AB6" s="21">
        <f t="shared" si="4"/>
        <v>105.74</v>
      </c>
      <c r="AC6" s="21">
        <f t="shared" si="4"/>
        <v>104.37</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100.88</v>
      </c>
      <c r="AV6" s="21">
        <f t="shared" ref="AV6:BD6" si="6">IF(AV7="",NA(),AV7)</f>
        <v>88.77</v>
      </c>
      <c r="AW6" s="21">
        <f t="shared" si="6"/>
        <v>81.69</v>
      </c>
      <c r="AX6" s="21">
        <f t="shared" si="6"/>
        <v>26.61</v>
      </c>
      <c r="AY6" s="21">
        <f t="shared" si="6"/>
        <v>10.91</v>
      </c>
      <c r="AZ6" s="21">
        <f t="shared" si="6"/>
        <v>29.91</v>
      </c>
      <c r="BA6" s="21">
        <f t="shared" si="6"/>
        <v>29.54</v>
      </c>
      <c r="BB6" s="21">
        <f t="shared" si="6"/>
        <v>26.99</v>
      </c>
      <c r="BC6" s="21">
        <f t="shared" si="6"/>
        <v>29.13</v>
      </c>
      <c r="BD6" s="21">
        <f t="shared" si="6"/>
        <v>35.69</v>
      </c>
      <c r="BE6" s="20" t="str">
        <f>IF(BE7="","",IF(BE7="-","【-】","【"&amp;SUBSTITUTE(TEXT(BE7,"#,##0.00"),"-","△")&amp;"】"))</f>
        <v>【34.77】</v>
      </c>
      <c r="BF6" s="21">
        <f>IF(BF7="",NA(),BF7)</f>
        <v>1755.94</v>
      </c>
      <c r="BG6" s="21">
        <f t="shared" ref="BG6:BO6" si="7">IF(BG7="",NA(),BG7)</f>
        <v>2149.4299999999998</v>
      </c>
      <c r="BH6" s="21">
        <f t="shared" si="7"/>
        <v>2277.21</v>
      </c>
      <c r="BI6" s="21">
        <f t="shared" si="7"/>
        <v>2212.98</v>
      </c>
      <c r="BJ6" s="21">
        <f t="shared" si="7"/>
        <v>2340.11</v>
      </c>
      <c r="BK6" s="21">
        <f t="shared" si="7"/>
        <v>855.8</v>
      </c>
      <c r="BL6" s="21">
        <f t="shared" si="7"/>
        <v>789.46</v>
      </c>
      <c r="BM6" s="21">
        <f t="shared" si="7"/>
        <v>826.83</v>
      </c>
      <c r="BN6" s="21">
        <f t="shared" si="7"/>
        <v>867.83</v>
      </c>
      <c r="BO6" s="21">
        <f t="shared" si="7"/>
        <v>791.76</v>
      </c>
      <c r="BP6" s="20" t="str">
        <f>IF(BP7="","",IF(BP7="-","【-】","【"&amp;SUBSTITUTE(TEXT(BP7,"#,##0.00"),"-","△")&amp;"】"))</f>
        <v>【786.37】</v>
      </c>
      <c r="BQ6" s="21">
        <f>IF(BQ7="",NA(),BQ7)</f>
        <v>100</v>
      </c>
      <c r="BR6" s="21">
        <f t="shared" ref="BR6:BZ6" si="8">IF(BR7="",NA(),BR7)</f>
        <v>92.52</v>
      </c>
      <c r="BS6" s="21">
        <f t="shared" si="8"/>
        <v>74.02</v>
      </c>
      <c r="BT6" s="21">
        <f t="shared" si="8"/>
        <v>154.68</v>
      </c>
      <c r="BU6" s="21">
        <f t="shared" si="8"/>
        <v>100</v>
      </c>
      <c r="BV6" s="21">
        <f t="shared" si="8"/>
        <v>59.8</v>
      </c>
      <c r="BW6" s="21">
        <f t="shared" si="8"/>
        <v>57.77</v>
      </c>
      <c r="BX6" s="21">
        <f t="shared" si="8"/>
        <v>57.31</v>
      </c>
      <c r="BY6" s="21">
        <f t="shared" si="8"/>
        <v>57.08</v>
      </c>
      <c r="BZ6" s="21">
        <f t="shared" si="8"/>
        <v>56.26</v>
      </c>
      <c r="CA6" s="20" t="str">
        <f>IF(CA7="","",IF(CA7="-","【-】","【"&amp;SUBSTITUTE(TEXT(CA7,"#,##0.00"),"-","△")&amp;"】"))</f>
        <v>【60.65】</v>
      </c>
      <c r="CB6" s="21">
        <f>IF(CB7="",NA(),CB7)</f>
        <v>173.2</v>
      </c>
      <c r="CC6" s="21">
        <f t="shared" ref="CC6:CK6" si="9">IF(CC7="",NA(),CC7)</f>
        <v>174.97</v>
      </c>
      <c r="CD6" s="21">
        <f t="shared" si="9"/>
        <v>239.43</v>
      </c>
      <c r="CE6" s="21">
        <f t="shared" si="9"/>
        <v>114</v>
      </c>
      <c r="CF6" s="21">
        <f t="shared" si="9"/>
        <v>177.57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48.13</v>
      </c>
      <c r="CN6" s="21">
        <f t="shared" ref="CN6:CV6" si="10">IF(CN7="",NA(),CN7)</f>
        <v>36.28</v>
      </c>
      <c r="CO6" s="21">
        <f t="shared" si="10"/>
        <v>36.28</v>
      </c>
      <c r="CP6" s="21">
        <f t="shared" si="10"/>
        <v>42.11</v>
      </c>
      <c r="CQ6" s="21">
        <f t="shared" si="10"/>
        <v>42.3</v>
      </c>
      <c r="CR6" s="21">
        <f t="shared" si="10"/>
        <v>51.75</v>
      </c>
      <c r="CS6" s="21">
        <f t="shared" si="10"/>
        <v>50.68</v>
      </c>
      <c r="CT6" s="21">
        <f t="shared" si="10"/>
        <v>50.14</v>
      </c>
      <c r="CU6" s="21">
        <f t="shared" si="10"/>
        <v>54.83</v>
      </c>
      <c r="CV6" s="21">
        <f t="shared" si="10"/>
        <v>66.53</v>
      </c>
      <c r="CW6" s="20" t="str">
        <f>IF(CW7="","",IF(CW7="-","【-】","【"&amp;SUBSTITUTE(TEXT(CW7,"#,##0.00"),"-","△")&amp;"】"))</f>
        <v>【61.14】</v>
      </c>
      <c r="CX6" s="21">
        <f>IF(CX7="",NA(),CX7)</f>
        <v>86.96</v>
      </c>
      <c r="CY6" s="21">
        <f t="shared" ref="CY6:DG6" si="11">IF(CY7="",NA(),CY7)</f>
        <v>87.91</v>
      </c>
      <c r="CZ6" s="21">
        <f t="shared" si="11"/>
        <v>88.85</v>
      </c>
      <c r="DA6" s="21">
        <f t="shared" si="11"/>
        <v>90.16</v>
      </c>
      <c r="DB6" s="21">
        <f t="shared" si="11"/>
        <v>91.35</v>
      </c>
      <c r="DC6" s="21">
        <f t="shared" si="11"/>
        <v>84.84</v>
      </c>
      <c r="DD6" s="21">
        <f t="shared" si="11"/>
        <v>84.86</v>
      </c>
      <c r="DE6" s="21">
        <f t="shared" si="11"/>
        <v>84.98</v>
      </c>
      <c r="DF6" s="21">
        <f t="shared" si="11"/>
        <v>84.7</v>
      </c>
      <c r="DG6" s="21">
        <f t="shared" si="11"/>
        <v>84.67</v>
      </c>
      <c r="DH6" s="20" t="str">
        <f>IF(DH7="","",IF(DH7="-","【-】","【"&amp;SUBSTITUTE(TEXT(DH7,"#,##0.00"),"-","△")&amp;"】"))</f>
        <v>【86.91】</v>
      </c>
      <c r="DI6" s="21">
        <f>IF(DI7="",NA(),DI7)</f>
        <v>12.16</v>
      </c>
      <c r="DJ6" s="21">
        <f t="shared" ref="DJ6:DR6" si="12">IF(DJ7="",NA(),DJ7)</f>
        <v>16.57</v>
      </c>
      <c r="DK6" s="21">
        <f t="shared" si="12"/>
        <v>19.989999999999998</v>
      </c>
      <c r="DL6" s="21">
        <f t="shared" si="12"/>
        <v>23.3</v>
      </c>
      <c r="DM6" s="21">
        <f t="shared" si="12"/>
        <v>26.17</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173614</v>
      </c>
      <c r="D7" s="23">
        <v>46</v>
      </c>
      <c r="E7" s="23">
        <v>17</v>
      </c>
      <c r="F7" s="23">
        <v>5</v>
      </c>
      <c r="G7" s="23">
        <v>0</v>
      </c>
      <c r="H7" s="23" t="s">
        <v>95</v>
      </c>
      <c r="I7" s="23" t="s">
        <v>96</v>
      </c>
      <c r="J7" s="23" t="s">
        <v>97</v>
      </c>
      <c r="K7" s="23" t="s">
        <v>98</v>
      </c>
      <c r="L7" s="23" t="s">
        <v>99</v>
      </c>
      <c r="M7" s="23" t="s">
        <v>100</v>
      </c>
      <c r="N7" s="24" t="s">
        <v>101</v>
      </c>
      <c r="O7" s="24">
        <v>42.53</v>
      </c>
      <c r="P7" s="24">
        <v>3.94</v>
      </c>
      <c r="Q7" s="24">
        <v>66.8</v>
      </c>
      <c r="R7" s="24">
        <v>3520</v>
      </c>
      <c r="S7" s="24">
        <v>37569</v>
      </c>
      <c r="T7" s="24">
        <v>110.59</v>
      </c>
      <c r="U7" s="24">
        <v>339.71</v>
      </c>
      <c r="V7" s="24">
        <v>1479</v>
      </c>
      <c r="W7" s="24">
        <v>1.31</v>
      </c>
      <c r="X7" s="24">
        <v>1129.01</v>
      </c>
      <c r="Y7" s="24">
        <v>106</v>
      </c>
      <c r="Z7" s="24">
        <v>106.94</v>
      </c>
      <c r="AA7" s="24">
        <v>100.02</v>
      </c>
      <c r="AB7" s="24">
        <v>105.74</v>
      </c>
      <c r="AC7" s="24">
        <v>104.37</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100.88</v>
      </c>
      <c r="AV7" s="24">
        <v>88.77</v>
      </c>
      <c r="AW7" s="24">
        <v>81.69</v>
      </c>
      <c r="AX7" s="24">
        <v>26.61</v>
      </c>
      <c r="AY7" s="24">
        <v>10.91</v>
      </c>
      <c r="AZ7" s="24">
        <v>29.91</v>
      </c>
      <c r="BA7" s="24">
        <v>29.54</v>
      </c>
      <c r="BB7" s="24">
        <v>26.99</v>
      </c>
      <c r="BC7" s="24">
        <v>29.13</v>
      </c>
      <c r="BD7" s="24">
        <v>35.69</v>
      </c>
      <c r="BE7" s="24">
        <v>34.770000000000003</v>
      </c>
      <c r="BF7" s="24">
        <v>1755.94</v>
      </c>
      <c r="BG7" s="24">
        <v>2149.4299999999998</v>
      </c>
      <c r="BH7" s="24">
        <v>2277.21</v>
      </c>
      <c r="BI7" s="24">
        <v>2212.98</v>
      </c>
      <c r="BJ7" s="24">
        <v>2340.11</v>
      </c>
      <c r="BK7" s="24">
        <v>855.8</v>
      </c>
      <c r="BL7" s="24">
        <v>789.46</v>
      </c>
      <c r="BM7" s="24">
        <v>826.83</v>
      </c>
      <c r="BN7" s="24">
        <v>867.83</v>
      </c>
      <c r="BO7" s="24">
        <v>791.76</v>
      </c>
      <c r="BP7" s="24">
        <v>786.37</v>
      </c>
      <c r="BQ7" s="24">
        <v>100</v>
      </c>
      <c r="BR7" s="24">
        <v>92.52</v>
      </c>
      <c r="BS7" s="24">
        <v>74.02</v>
      </c>
      <c r="BT7" s="24">
        <v>154.68</v>
      </c>
      <c r="BU7" s="24">
        <v>100</v>
      </c>
      <c r="BV7" s="24">
        <v>59.8</v>
      </c>
      <c r="BW7" s="24">
        <v>57.77</v>
      </c>
      <c r="BX7" s="24">
        <v>57.31</v>
      </c>
      <c r="BY7" s="24">
        <v>57.08</v>
      </c>
      <c r="BZ7" s="24">
        <v>56.26</v>
      </c>
      <c r="CA7" s="24">
        <v>60.65</v>
      </c>
      <c r="CB7" s="24">
        <v>173.2</v>
      </c>
      <c r="CC7" s="24">
        <v>174.97</v>
      </c>
      <c r="CD7" s="24">
        <v>239.43</v>
      </c>
      <c r="CE7" s="24">
        <v>114</v>
      </c>
      <c r="CF7" s="24">
        <v>177.57</v>
      </c>
      <c r="CG7" s="24">
        <v>263.76</v>
      </c>
      <c r="CH7" s="24">
        <v>274.35000000000002</v>
      </c>
      <c r="CI7" s="24">
        <v>273.52</v>
      </c>
      <c r="CJ7" s="24">
        <v>274.99</v>
      </c>
      <c r="CK7" s="24">
        <v>282.08999999999997</v>
      </c>
      <c r="CL7" s="24">
        <v>256.97000000000003</v>
      </c>
      <c r="CM7" s="24">
        <v>48.13</v>
      </c>
      <c r="CN7" s="24">
        <v>36.28</v>
      </c>
      <c r="CO7" s="24">
        <v>36.28</v>
      </c>
      <c r="CP7" s="24">
        <v>42.11</v>
      </c>
      <c r="CQ7" s="24">
        <v>42.3</v>
      </c>
      <c r="CR7" s="24">
        <v>51.75</v>
      </c>
      <c r="CS7" s="24">
        <v>50.68</v>
      </c>
      <c r="CT7" s="24">
        <v>50.14</v>
      </c>
      <c r="CU7" s="24">
        <v>54.83</v>
      </c>
      <c r="CV7" s="24">
        <v>66.53</v>
      </c>
      <c r="CW7" s="24">
        <v>61.14</v>
      </c>
      <c r="CX7" s="24">
        <v>86.96</v>
      </c>
      <c r="CY7" s="24">
        <v>87.91</v>
      </c>
      <c r="CZ7" s="24">
        <v>88.85</v>
      </c>
      <c r="DA7" s="24">
        <v>90.16</v>
      </c>
      <c r="DB7" s="24">
        <v>91.35</v>
      </c>
      <c r="DC7" s="24">
        <v>84.84</v>
      </c>
      <c r="DD7" s="24">
        <v>84.86</v>
      </c>
      <c r="DE7" s="24">
        <v>84.98</v>
      </c>
      <c r="DF7" s="24">
        <v>84.7</v>
      </c>
      <c r="DG7" s="24">
        <v>84.67</v>
      </c>
      <c r="DH7" s="24">
        <v>86.91</v>
      </c>
      <c r="DI7" s="24">
        <v>12.16</v>
      </c>
      <c r="DJ7" s="24">
        <v>16.57</v>
      </c>
      <c r="DK7" s="24">
        <v>19.989999999999998</v>
      </c>
      <c r="DL7" s="24">
        <v>23.3</v>
      </c>
      <c r="DM7" s="24">
        <v>26.17</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2023-01-18T02:38:14Z</cp:lastPrinted>
  <dcterms:created xsi:type="dcterms:W3CDTF">2023-01-12T23:44:14Z</dcterms:created>
  <dcterms:modified xsi:type="dcterms:W3CDTF">2023-01-18T02:38:19Z</dcterms:modified>
  <cp:category/>
</cp:coreProperties>
</file>