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605上下水道課\調査・回答\★R4\★経営比較分析表\【経営比較分析表】2021_172090_46_1718\"/>
    </mc:Choice>
  </mc:AlternateContent>
  <workbookProtection workbookAlgorithmName="SHA-512" workbookHashValue="VydbJuR4ZW+g7ErT//FsamS731aVKX+fQ24cd71N4yMYfa4anZYQHEjuDaqO4boOFa/NjdbWAcITIokyRF45yg==" workbookSaltValue="/B33WzJyOUftfYzHUkvo7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<sst xmlns="http://schemas.openxmlformats.org/spreadsheetml/2006/main" count="307" uniqueCount="117">
  <si>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</si>
  <si>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</si>
  <si>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</si>
  <si>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</si>
  <si>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</si>
  <si>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</si>
  <si>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</si>
  <si>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</si>
  <si>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</si>
  <si>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</si>
  <si>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</si>
  <si>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</si>
  <si>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</si>
  <si>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</si>
  <si>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</si>
  <si>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</si>
  <si>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</si>
  <si>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</si>
  <si>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</si>
  <si>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</si>
  <si>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</si>
  <si>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</si>
  <si>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</si>
  <si>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</si>
  <si>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</si>
  <si>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</si>
  <si>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</si>
  <si>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</si>
  <si>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</si>
  <si>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</si>
  <si>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</si>
  <si>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</si>
  <si>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</si>
  <si>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</si>
  <si>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</si>
  <si>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</si>
  <si>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</si>
  <si>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</si>
  <si>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</si>
  <si>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</si>
  <si>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</si>
  <si>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</si>
  <si>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</si>
  <si>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</si>
  <si>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</si>
  <si>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</si>
  <si>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</si>
  <si>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</si>
  <si>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</si>
  <si>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</si>
  <si>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</si>
  <si>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</si>
  <si>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</si>
  <si>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</si>
  <si>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</si>
  <si>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</si>
  <si>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</si>
  <si>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</si>
  <si>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</si>
  <si>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</si>
  <si>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</si>
  <si>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</si>
  <si>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</si>
  <si>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</si>
  <si>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</si>
  <si>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</si>
  <si>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</si>
  <si>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</si>
  <si>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</si>
  <si>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</si>
  <si>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</si>
  <si>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</si>
  <si>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</si>
  <si>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</si>
  <si>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</si>
  <si>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</si>
  <si>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</si>
  <si>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</si>
  <si>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</si>
  <si>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</si>
  <si>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</si>
  <si>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</si>
  <si>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</si>
  <si>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</si>
  <si>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</si>
  <si>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</si>
  <si>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</si>
  <si>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</si>
  <si>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</si>
  <si>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</si>
  <si>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</si>
  <si>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</si>
  <si>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</si>
  <si>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</si>
  <si>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</si>
  <si>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</si>
  <si>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</si>
  <si>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</si>
  <si>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</si>
  <si>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</si>
  <si>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</si>
  <si>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</si>
  <si>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</si>
  <si>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</si>
  <si>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</si>
  <si>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</si>
  <si>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</si>
  <si>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</si>
  <si>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</si>
  <si>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</si>
  <si>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</si>
  <si>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</si>
  <si>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</si>
  <si>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</si>
  <si>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現在は浄化槽に更新等が必要な老朽化は見られないが、ブロワー等の機器修繕等は増加傾向にある。</t>
    <rPh sb="1" eb="3">
      <t>ゲンザイ</t>
    </rPh>
    <rPh sb="4" eb="7">
      <t>ジョウカソウ</t>
    </rPh>
    <rPh sb="8" eb="10">
      <t>コウシン</t>
    </rPh>
    <rPh sb="10" eb="11">
      <t>トウ</t>
    </rPh>
    <rPh sb="12" eb="14">
      <t>ヒツヨウ</t>
    </rPh>
    <rPh sb="15" eb="18">
      <t>ロウキュウカ</t>
    </rPh>
    <rPh sb="19" eb="20">
      <t>ミ</t>
    </rPh>
    <rPh sb="30" eb="31">
      <t>トウ</t>
    </rPh>
    <rPh sb="32" eb="34">
      <t>キキ</t>
    </rPh>
    <rPh sb="34" eb="36">
      <t>シュウゼン</t>
    </rPh>
    <rPh sb="36" eb="37">
      <t>トウ</t>
    </rPh>
    <rPh sb="38" eb="40">
      <t>ゾウカ</t>
    </rPh>
    <rPh sb="40" eb="42">
      <t>ケイコウ</t>
    </rPh>
    <phoneticPr fontId="4"/>
  </si>
  <si>
    <t>　浄化槽の整備時期が集中している為、今後は修繕及び更新時期についても同時期に発生することが予想される。
　事業規模が小さく使用料収入の大幅な増加は見込めないが、使用料の見直し及び一層の経営改善を行い、より効率的な維持管理に努めていく。</t>
    <rPh sb="1" eb="4">
      <t>ジョウカソウ</t>
    </rPh>
    <rPh sb="5" eb="7">
      <t>セイビ</t>
    </rPh>
    <rPh sb="7" eb="9">
      <t>ジキ</t>
    </rPh>
    <rPh sb="10" eb="12">
      <t>シュウチュウ</t>
    </rPh>
    <rPh sb="16" eb="17">
      <t>タメ</t>
    </rPh>
    <rPh sb="18" eb="20">
      <t>コンゴ</t>
    </rPh>
    <rPh sb="21" eb="23">
      <t>シュウゼン</t>
    </rPh>
    <rPh sb="23" eb="24">
      <t>オヨ</t>
    </rPh>
    <rPh sb="25" eb="27">
      <t>コウシン</t>
    </rPh>
    <rPh sb="27" eb="29">
      <t>ジキ</t>
    </rPh>
    <rPh sb="34" eb="37">
      <t>ドウジキ</t>
    </rPh>
    <rPh sb="38" eb="40">
      <t>ハッセイ</t>
    </rPh>
    <rPh sb="45" eb="47">
      <t>ヨソウ</t>
    </rPh>
    <rPh sb="53" eb="55">
      <t>ジギョウ</t>
    </rPh>
    <rPh sb="55" eb="57">
      <t>キボ</t>
    </rPh>
    <rPh sb="58" eb="59">
      <t>チイ</t>
    </rPh>
    <rPh sb="61" eb="64">
      <t>シヨウリョウ</t>
    </rPh>
    <rPh sb="64" eb="66">
      <t>シュウニュウ</t>
    </rPh>
    <rPh sb="67" eb="69">
      <t>オオハバ</t>
    </rPh>
    <rPh sb="70" eb="72">
      <t>ゾウカ</t>
    </rPh>
    <rPh sb="73" eb="75">
      <t>ミコ</t>
    </rPh>
    <rPh sb="80" eb="83">
      <t>シヨウリョウ</t>
    </rPh>
    <rPh sb="84" eb="86">
      <t>ミナオ</t>
    </rPh>
    <rPh sb="87" eb="88">
      <t>オヨ</t>
    </rPh>
    <rPh sb="89" eb="91">
      <t>イッソウ</t>
    </rPh>
    <rPh sb="92" eb="94">
      <t>ケイエイ</t>
    </rPh>
    <rPh sb="94" eb="96">
      <t>カイゼン</t>
    </rPh>
    <rPh sb="97" eb="98">
      <t>オコナ</t>
    </rPh>
    <rPh sb="102" eb="105">
      <t>コウリツテキ</t>
    </rPh>
    <rPh sb="106" eb="108">
      <t>イジ</t>
    </rPh>
    <rPh sb="111" eb="112">
      <t>ツト</t>
    </rPh>
    <phoneticPr fontId="4"/>
  </si>
  <si>
    <t>　事業規模が小さく区域内人口も減少傾向にあるため、収益も少ない。経常収支比率は黒字を示す100％以上となっているが、一般会計からの繰入金により事業運営を行っている状況である。経費回収率については100％を下回っており、使用料収入で回収すべき経費を使用料で賄えてない。
　移管された既存浄化槽の管理業務が主なため、現在企業債借入は無く、清掃や修繕等の維持管理業務を行っている。</t>
    <rPh sb="1" eb="3">
      <t>ジギョウ</t>
    </rPh>
    <rPh sb="3" eb="5">
      <t>キボ</t>
    </rPh>
    <rPh sb="6" eb="7">
      <t>チイ</t>
    </rPh>
    <rPh sb="9" eb="12">
      <t>クイキナイ</t>
    </rPh>
    <rPh sb="12" eb="14">
      <t>ジンコウ</t>
    </rPh>
    <rPh sb="15" eb="17">
      <t>ゲンショウ</t>
    </rPh>
    <rPh sb="17" eb="19">
      <t>ケイコウ</t>
    </rPh>
    <rPh sb="25" eb="27">
      <t>シュウエキ</t>
    </rPh>
    <rPh sb="28" eb="29">
      <t>スク</t>
    </rPh>
    <rPh sb="32" eb="34">
      <t>ケイジョウ</t>
    </rPh>
    <rPh sb="34" eb="36">
      <t>シュウシ</t>
    </rPh>
    <rPh sb="36" eb="38">
      <t>ヒリツ</t>
    </rPh>
    <rPh sb="39" eb="41">
      <t>クロジ</t>
    </rPh>
    <rPh sb="42" eb="43">
      <t>シメ</t>
    </rPh>
    <rPh sb="48" eb="50">
      <t>イジョウ</t>
    </rPh>
    <rPh sb="58" eb="60">
      <t>イッパン</t>
    </rPh>
    <rPh sb="60" eb="62">
      <t>カイケイ</t>
    </rPh>
    <rPh sb="65" eb="67">
      <t>クリイレ</t>
    </rPh>
    <rPh sb="67" eb="68">
      <t>キン</t>
    </rPh>
    <rPh sb="71" eb="73">
      <t>ジギョウ</t>
    </rPh>
    <rPh sb="73" eb="75">
      <t>ウンエイ</t>
    </rPh>
    <rPh sb="76" eb="77">
      <t>オコナ</t>
    </rPh>
    <rPh sb="81" eb="83">
      <t>ジョウキョウ</t>
    </rPh>
    <rPh sb="87" eb="89">
      <t>ケイヒ</t>
    </rPh>
    <rPh sb="89" eb="91">
      <t>カイシュウ</t>
    </rPh>
    <rPh sb="91" eb="92">
      <t>リツ</t>
    </rPh>
    <rPh sb="102" eb="104">
      <t>シタマワ</t>
    </rPh>
    <rPh sb="109" eb="112">
      <t>シヨウリョウ</t>
    </rPh>
    <rPh sb="112" eb="114">
      <t>シュウニュウ</t>
    </rPh>
    <rPh sb="115" eb="117">
      <t>カイシュウ</t>
    </rPh>
    <rPh sb="120" eb="122">
      <t>ケイヒ</t>
    </rPh>
    <rPh sb="123" eb="125">
      <t>シヨウ</t>
    </rPh>
    <rPh sb="125" eb="126">
      <t>リョウ</t>
    </rPh>
    <rPh sb="127" eb="128">
      <t>マカナ</t>
    </rPh>
    <rPh sb="135" eb="137">
      <t>イカン</t>
    </rPh>
    <rPh sb="140" eb="142">
      <t>キゾン</t>
    </rPh>
    <rPh sb="142" eb="145">
      <t>ジョウカソウ</t>
    </rPh>
    <rPh sb="146" eb="148">
      <t>カンリ</t>
    </rPh>
    <rPh sb="148" eb="150">
      <t>ギョウム</t>
    </rPh>
    <rPh sb="151" eb="152">
      <t>オモ</t>
    </rPh>
    <rPh sb="156" eb="158">
      <t>ゲンザイ</t>
    </rPh>
    <rPh sb="158" eb="160">
      <t>キギョウ</t>
    </rPh>
    <rPh sb="160" eb="161">
      <t>サイ</t>
    </rPh>
    <rPh sb="161" eb="163">
      <t>カリイレ</t>
    </rPh>
    <rPh sb="164" eb="165">
      <t>ナ</t>
    </rPh>
    <rPh sb="167" eb="169">
      <t>セイソウ</t>
    </rPh>
    <rPh sb="170" eb="172">
      <t>シュウゼン</t>
    </rPh>
    <rPh sb="172" eb="173">
      <t>トウ</t>
    </rPh>
    <rPh sb="174" eb="176">
      <t>イジ</t>
    </rPh>
    <rPh sb="176" eb="178">
      <t>カンリ</t>
    </rPh>
    <rPh sb="178" eb="180">
      <t>ギョウム</t>
    </rPh>
    <rPh sb="181" eb="18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</si>
</sst>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C1-417A-BC46-B311BF4378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0C1-417A-BC46-B311BF4378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101.35</c:v>
                </c:pt>
                <c:pt idx="4">
                  <c:v>114.07</c:v>
                </c:pt>
              </c:numCache>
            </c:numRef>
          </c:val>
          <c:extLst>
            <c:ext xmlns:c16="http://schemas.microsoft.com/office/drawing/2014/chart" uri="{C3380CC4-5D6E-409C-BE32-E72D297353CC}">
              <c16:uniqueId val="{00000000-5BEE-4914-A1D3-32EFA74BD8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109.67</c:v>
                </c:pt>
                <c:pt idx="4">
                  <c:v>104.53</c:v>
                </c:pt>
              </c:numCache>
            </c:numRef>
          </c:val>
          <c:smooth val="0"/>
          <c:extLst>
            <c:ext xmlns:c16="http://schemas.microsoft.com/office/drawing/2014/chart" uri="{C3380CC4-5D6E-409C-BE32-E72D297353CC}">
              <c16:uniqueId val="{00000001-5BEE-4914-A1D3-32EFA74BD8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7.06</c:v>
                </c:pt>
                <c:pt idx="4">
                  <c:v>14.62</c:v>
                </c:pt>
              </c:numCache>
            </c:numRef>
          </c:val>
          <c:extLst>
            <c:ext xmlns:c16="http://schemas.microsoft.com/office/drawing/2014/chart" uri="{C3380CC4-5D6E-409C-BE32-E72D297353CC}">
              <c16:uniqueId val="{00000000-A00C-4A0A-9B63-37F2F6B982B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23.54</c:v>
                </c:pt>
                <c:pt idx="4">
                  <c:v>28.45</c:v>
                </c:pt>
              </c:numCache>
            </c:numRef>
          </c:val>
          <c:smooth val="0"/>
          <c:extLst>
            <c:ext xmlns:c16="http://schemas.microsoft.com/office/drawing/2014/chart" uri="{C3380CC4-5D6E-409C-BE32-E72D297353CC}">
              <c16:uniqueId val="{00000001-A00C-4A0A-9B63-37F2F6B982B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97-4013-B138-DAC080C580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97-4013-B138-DAC080C580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A49-4B64-836E-6E1D5BF90C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25.28</c:v>
                </c:pt>
                <c:pt idx="4">
                  <c:v>24.21</c:v>
                </c:pt>
              </c:numCache>
            </c:numRef>
          </c:val>
          <c:smooth val="0"/>
          <c:extLst>
            <c:ext xmlns:c16="http://schemas.microsoft.com/office/drawing/2014/chart" uri="{C3380CC4-5D6E-409C-BE32-E72D297353CC}">
              <c16:uniqueId val="{00000001-5A49-4B64-836E-6E1D5BF90C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105.84</c:v>
                </c:pt>
                <c:pt idx="4">
                  <c:v>169.76</c:v>
                </c:pt>
              </c:numCache>
            </c:numRef>
          </c:val>
          <c:extLst>
            <c:ext xmlns:c16="http://schemas.microsoft.com/office/drawing/2014/chart" uri="{C3380CC4-5D6E-409C-BE32-E72D297353CC}">
              <c16:uniqueId val="{00000000-2F0B-4EC0-8894-F7F112BDC5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261.99</c:v>
                </c:pt>
                <c:pt idx="4">
                  <c:v>267.27</c:v>
                </c:pt>
              </c:numCache>
            </c:numRef>
          </c:val>
          <c:smooth val="0"/>
          <c:extLst>
            <c:ext xmlns:c16="http://schemas.microsoft.com/office/drawing/2014/chart" uri="{C3380CC4-5D6E-409C-BE32-E72D297353CC}">
              <c16:uniqueId val="{00000001-2F0B-4EC0-8894-F7F112BDC5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EA9-4ABB-88CF-B1F6A4C59D3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745.86</c:v>
                </c:pt>
                <c:pt idx="4">
                  <c:v>407.37</c:v>
                </c:pt>
              </c:numCache>
            </c:numRef>
          </c:val>
          <c:smooth val="0"/>
          <c:extLst>
            <c:ext xmlns:c16="http://schemas.microsoft.com/office/drawing/2014/chart" uri="{C3380CC4-5D6E-409C-BE32-E72D297353CC}">
              <c16:uniqueId val="{00000001-4EA9-4ABB-88CF-B1F6A4C59D3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58.92</c:v>
                </c:pt>
                <c:pt idx="4">
                  <c:v>60.54</c:v>
                </c:pt>
              </c:numCache>
            </c:numRef>
          </c:val>
          <c:extLst>
            <c:ext xmlns:c16="http://schemas.microsoft.com/office/drawing/2014/chart" uri="{C3380CC4-5D6E-409C-BE32-E72D297353CC}">
              <c16:uniqueId val="{00000000-DDC3-45F7-9E4D-187C904A81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38.090000000000003</c:v>
                </c:pt>
                <c:pt idx="4">
                  <c:v>59.67</c:v>
                </c:pt>
              </c:numCache>
            </c:numRef>
          </c:val>
          <c:smooth val="0"/>
          <c:extLst>
            <c:ext xmlns:c16="http://schemas.microsoft.com/office/drawing/2014/chart" uri="{C3380CC4-5D6E-409C-BE32-E72D297353CC}">
              <c16:uniqueId val="{00000001-DDC3-45F7-9E4D-187C904A81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175.51</c:v>
                </c:pt>
                <c:pt idx="4">
                  <c:v>188.32</c:v>
                </c:pt>
              </c:numCache>
            </c:numRef>
          </c:val>
          <c:extLst>
            <c:ext xmlns:c16="http://schemas.microsoft.com/office/drawing/2014/chart" uri="{C3380CC4-5D6E-409C-BE32-E72D297353CC}">
              <c16:uniqueId val="{00000000-0FEF-41DE-A480-04B32BF5F3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609.26</c:v>
                </c:pt>
                <c:pt idx="4">
                  <c:v>406.8</c:v>
                </c:pt>
              </c:numCache>
            </c:numRef>
          </c:val>
          <c:smooth val="0"/>
          <c:extLst>
            <c:ext xmlns:c16="http://schemas.microsoft.com/office/drawing/2014/chart" uri="{C3380CC4-5D6E-409C-BE32-E72D297353CC}">
              <c16:uniqueId val="{00000001-0FEF-41DE-A480-04B32BF5F3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52.38</c:v>
                </c:pt>
                <c:pt idx="4">
                  <c:v>57.14</c:v>
                </c:pt>
              </c:numCache>
            </c:numRef>
          </c:val>
          <c:extLst>
            <c:ext xmlns:c16="http://schemas.microsoft.com/office/drawing/2014/chart" uri="{C3380CC4-5D6E-409C-BE32-E72D297353CC}">
              <c16:uniqueId val="{00000000-6A2F-4D6D-A27F-70C23A6348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56.29</c:v>
                </c:pt>
                <c:pt idx="4">
                  <c:v>59.69</c:v>
                </c:pt>
              </c:numCache>
            </c:numRef>
          </c:val>
          <c:smooth val="0"/>
          <c:extLst>
            <c:ext xmlns:c16="http://schemas.microsoft.com/office/drawing/2014/chart" uri="{C3380CC4-5D6E-409C-BE32-E72D297353CC}">
              <c16:uniqueId val="{00000001-6A2F-4D6D-A27F-70C23A6348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67.48</c:v>
                </c:pt>
                <c:pt idx="4">
                  <c:v>68.55</c:v>
                </c:pt>
              </c:numCache>
            </c:numRef>
          </c:val>
          <c:extLst>
            <c:ext xmlns:c16="http://schemas.microsoft.com/office/drawing/2014/chart" uri="{C3380CC4-5D6E-409C-BE32-E72D297353CC}">
              <c16:uniqueId val="{00000000-78A1-4789-9F55-E286889C34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54.06</c:v>
                </c:pt>
                <c:pt idx="4">
                  <c:v>67.73</c:v>
                </c:pt>
              </c:numCache>
            </c:numRef>
          </c:val>
          <c:smooth val="0"/>
          <c:extLst>
            <c:ext xmlns:c16="http://schemas.microsoft.com/office/drawing/2014/chart" uri="{C3380CC4-5D6E-409C-BE32-E72D297353CC}">
              <c16:uniqueId val="{00000001-78A1-4789-9F55-E286889C34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5"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石川県　かほく市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8"/>
      <c r="D7" s="48"/>
      <c r="E7" s="48"/>
      <c r="F7" s="48"/>
      <c r="G7" s="48"/>
      <c r="H7" s="48"/>
      <c r="I7" s="48" t="s">
        <v>2</v>
      </c>
      <c r="J7" s="48"/>
      <c r="K7" s="48"/>
      <c r="L7" s="48"/>
      <c r="M7" s="48"/>
      <c r="N7" s="48"/>
      <c r="O7" s="48"/>
      <c r="P7" s="48" t="s">
        <v>3</v>
      </c>
      <c r="Q7" s="48"/>
      <c r="R7" s="48"/>
      <c r="S7" s="48"/>
      <c r="T7" s="48"/>
      <c r="U7" s="48"/>
      <c r="V7" s="48"/>
      <c r="W7" s="48" t="s">
        <v>4</v>
      </c>
      <c r="X7" s="48"/>
      <c r="Y7" s="48"/>
      <c r="Z7" s="48"/>
      <c r="AA7" s="48"/>
      <c r="AB7" s="48"/>
      <c r="AC7" s="48"/>
      <c r="AD7" s="48" t="s">
        <v>5</v>
      </c>
      <c r="AE7" s="48"/>
      <c r="AF7" s="48"/>
      <c r="AG7" s="48"/>
      <c r="AH7" s="48"/>
      <c r="AI7" s="48"/>
      <c r="AJ7" s="48"/>
      <c r="AK7" s="3"/>
      <c r="AL7" s="48" t="s">
        <v>6</v>
      </c>
      <c r="AM7" s="48"/>
      <c r="AN7" s="48"/>
      <c r="AO7" s="48"/>
      <c r="AP7" s="48"/>
      <c r="AQ7" s="48"/>
      <c r="AR7" s="48"/>
      <c r="AS7" s="48"/>
      <c r="AT7" s="48" t="s">
        <v>7</v>
      </c>
      <c r="AU7" s="48"/>
      <c r="AV7" s="48"/>
      <c r="AW7" s="48"/>
      <c r="AX7" s="48"/>
      <c r="AY7" s="48"/>
      <c r="AZ7" s="48"/>
      <c r="BA7" s="48"/>
      <c r="BB7" s="48" t="s">
        <v>8</v>
      </c>
      <c r="BC7" s="48"/>
      <c r="BD7" s="48"/>
      <c r="BE7" s="48"/>
      <c r="BF7" s="48"/>
      <c r="BG7" s="48"/>
      <c r="BH7" s="48"/>
      <c r="BI7" s="48"/>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個別排水処理</v>
      </c>
      <c r="Q8" s="66"/>
      <c r="R8" s="66"/>
      <c r="S8" s="66"/>
      <c r="T8" s="66"/>
      <c r="U8" s="66"/>
      <c r="V8" s="66"/>
      <c r="W8" s="66" t="str">
        <f>データ!L6</f>
        <v>L3</v>
      </c>
      <c r="X8" s="66"/>
      <c r="Y8" s="66"/>
      <c r="Z8" s="66"/>
      <c r="AA8" s="66"/>
      <c r="AB8" s="66"/>
      <c r="AC8" s="66"/>
      <c r="AD8" s="67" t="str">
        <f>データ!$M$6</f>
        <v>非設置</v>
      </c>
      <c r="AE8" s="67"/>
      <c r="AF8" s="67"/>
      <c r="AG8" s="67"/>
      <c r="AH8" s="67"/>
      <c r="AI8" s="67"/>
      <c r="AJ8" s="67"/>
      <c r="AK8" s="3"/>
      <c r="AL8" s="47">
        <f>データ!S6</f>
        <v>35854</v>
      </c>
      <c r="AM8" s="47"/>
      <c r="AN8" s="47"/>
      <c r="AO8" s="47"/>
      <c r="AP8" s="47"/>
      <c r="AQ8" s="47"/>
      <c r="AR8" s="47"/>
      <c r="AS8" s="47"/>
      <c r="AT8" s="46">
        <f>データ!T6</f>
        <v>64.44</v>
      </c>
      <c r="AU8" s="46"/>
      <c r="AV8" s="46"/>
      <c r="AW8" s="46"/>
      <c r="AX8" s="46"/>
      <c r="AY8" s="46"/>
      <c r="AZ8" s="46"/>
      <c r="BA8" s="46"/>
      <c r="BB8" s="46">
        <f>データ!U6</f>
        <v>556.39</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15">
      <c r="A9" s="2"/>
      <c r="B9" s="48" t="s">
        <v>12</v>
      </c>
      <c r="C9" s="48"/>
      <c r="D9" s="48"/>
      <c r="E9" s="48"/>
      <c r="F9" s="48"/>
      <c r="G9" s="48"/>
      <c r="H9" s="48"/>
      <c r="I9" s="48" t="s">
        <v>13</v>
      </c>
      <c r="J9" s="48"/>
      <c r="K9" s="48"/>
      <c r="L9" s="48"/>
      <c r="M9" s="48"/>
      <c r="N9" s="48"/>
      <c r="O9" s="48"/>
      <c r="P9" s="48" t="s">
        <v>14</v>
      </c>
      <c r="Q9" s="48"/>
      <c r="R9" s="48"/>
      <c r="S9" s="48"/>
      <c r="T9" s="48"/>
      <c r="U9" s="48"/>
      <c r="V9" s="48"/>
      <c r="W9" s="48" t="s">
        <v>15</v>
      </c>
      <c r="X9" s="48"/>
      <c r="Y9" s="48"/>
      <c r="Z9" s="48"/>
      <c r="AA9" s="48"/>
      <c r="AB9" s="48"/>
      <c r="AC9" s="48"/>
      <c r="AD9" s="48" t="s">
        <v>16</v>
      </c>
      <c r="AE9" s="48"/>
      <c r="AF9" s="48"/>
      <c r="AG9" s="48"/>
      <c r="AH9" s="48"/>
      <c r="AI9" s="48"/>
      <c r="AJ9" s="48"/>
      <c r="AK9" s="3"/>
      <c r="AL9" s="48" t="s">
        <v>17</v>
      </c>
      <c r="AM9" s="48"/>
      <c r="AN9" s="48"/>
      <c r="AO9" s="48"/>
      <c r="AP9" s="48"/>
      <c r="AQ9" s="48"/>
      <c r="AR9" s="48"/>
      <c r="AS9" s="48"/>
      <c r="AT9" s="48" t="s">
        <v>18</v>
      </c>
      <c r="AU9" s="48"/>
      <c r="AV9" s="48"/>
      <c r="AW9" s="48"/>
      <c r="AX9" s="48"/>
      <c r="AY9" s="48"/>
      <c r="AZ9" s="48"/>
      <c r="BA9" s="48"/>
      <c r="BB9" s="48" t="s">
        <v>19</v>
      </c>
      <c r="BC9" s="48"/>
      <c r="BD9" s="48"/>
      <c r="BE9" s="48"/>
      <c r="BF9" s="48"/>
      <c r="BG9" s="48"/>
      <c r="BH9" s="48"/>
      <c r="BI9" s="48"/>
      <c r="BJ9" s="3"/>
      <c r="BK9" s="3"/>
      <c r="BL9" s="49" t="s">
        <v>20</v>
      </c>
      <c r="BM9" s="50"/>
      <c r="BN9" s="51" t="s">
        <v>21</v>
      </c>
      <c r="BO9" s="51"/>
      <c r="BP9" s="51"/>
      <c r="BQ9" s="51"/>
      <c r="BR9" s="51"/>
      <c r="BS9" s="51"/>
      <c r="BT9" s="51"/>
      <c r="BU9" s="51"/>
      <c r="BV9" s="51"/>
      <c r="BW9" s="51"/>
      <c r="BX9" s="51"/>
      <c r="BY9" s="52"/>
    </row>
    <row r="10" spans="1:78" ht="18.75" customHeight="1" x14ac:dyDescent="0.15">
      <c r="A10" s="2"/>
      <c r="B10" s="46" t="str">
        <f>データ!N6</f>
        <v>-</v>
      </c>
      <c r="C10" s="46"/>
      <c r="D10" s="46"/>
      <c r="E10" s="46"/>
      <c r="F10" s="46"/>
      <c r="G10" s="46"/>
      <c r="H10" s="46"/>
      <c r="I10" s="46">
        <f>データ!O6</f>
        <v>94.65</v>
      </c>
      <c r="J10" s="46"/>
      <c r="K10" s="46"/>
      <c r="L10" s="46"/>
      <c r="M10" s="46"/>
      <c r="N10" s="46"/>
      <c r="O10" s="46"/>
      <c r="P10" s="46">
        <f>データ!P6</f>
        <v>0.44</v>
      </c>
      <c r="Q10" s="46"/>
      <c r="R10" s="46"/>
      <c r="S10" s="46"/>
      <c r="T10" s="46"/>
      <c r="U10" s="46"/>
      <c r="V10" s="46"/>
      <c r="W10" s="46">
        <f>データ!Q6</f>
        <v>100</v>
      </c>
      <c r="X10" s="46"/>
      <c r="Y10" s="46"/>
      <c r="Z10" s="46"/>
      <c r="AA10" s="46"/>
      <c r="AB10" s="46"/>
      <c r="AC10" s="46"/>
      <c r="AD10" s="47">
        <f>データ!R6</f>
        <v>2442</v>
      </c>
      <c r="AE10" s="47"/>
      <c r="AF10" s="47"/>
      <c r="AG10" s="47"/>
      <c r="AH10" s="47"/>
      <c r="AI10" s="47"/>
      <c r="AJ10" s="47"/>
      <c r="AK10" s="2"/>
      <c r="AL10" s="47">
        <f>データ!V6</f>
        <v>159</v>
      </c>
      <c r="AM10" s="47"/>
      <c r="AN10" s="47"/>
      <c r="AO10" s="47"/>
      <c r="AP10" s="47"/>
      <c r="AQ10" s="47"/>
      <c r="AR10" s="47"/>
      <c r="AS10" s="47"/>
      <c r="AT10" s="46">
        <f>データ!W6</f>
        <v>7.0000000000000007E-2</v>
      </c>
      <c r="AU10" s="46"/>
      <c r="AV10" s="46"/>
      <c r="AW10" s="46"/>
      <c r="AX10" s="46"/>
      <c r="AY10" s="46"/>
      <c r="AZ10" s="46"/>
      <c r="BA10" s="46"/>
      <c r="BB10" s="46">
        <f>データ!X6</f>
        <v>2271.4299999999998</v>
      </c>
      <c r="BC10" s="46"/>
      <c r="BD10" s="46"/>
      <c r="BE10" s="46"/>
      <c r="BF10" s="46"/>
      <c r="BG10" s="46"/>
      <c r="BH10" s="46"/>
      <c r="BI10" s="46"/>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44"/>
      <c r="BN16" s="44"/>
      <c r="BO16" s="44"/>
      <c r="BP16" s="44"/>
      <c r="BQ16" s="44"/>
      <c r="BR16" s="44"/>
      <c r="BS16" s="44"/>
      <c r="BT16" s="44"/>
      <c r="BU16" s="44"/>
      <c r="BV16" s="44"/>
      <c r="BW16" s="44"/>
      <c r="BX16" s="44"/>
      <c r="BY16" s="44"/>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44"/>
      <c r="BN17" s="44"/>
      <c r="BO17" s="44"/>
      <c r="BP17" s="44"/>
      <c r="BQ17" s="44"/>
      <c r="BR17" s="44"/>
      <c r="BS17" s="44"/>
      <c r="BT17" s="44"/>
      <c r="BU17" s="44"/>
      <c r="BV17" s="44"/>
      <c r="BW17" s="44"/>
      <c r="BX17" s="44"/>
      <c r="BY17" s="44"/>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44"/>
      <c r="BN18" s="44"/>
      <c r="BO18" s="44"/>
      <c r="BP18" s="44"/>
      <c r="BQ18" s="44"/>
      <c r="BR18" s="44"/>
      <c r="BS18" s="44"/>
      <c r="BT18" s="44"/>
      <c r="BU18" s="44"/>
      <c r="BV18" s="44"/>
      <c r="BW18" s="44"/>
      <c r="BX18" s="44"/>
      <c r="BY18" s="44"/>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44"/>
      <c r="BN19" s="44"/>
      <c r="BO19" s="44"/>
      <c r="BP19" s="44"/>
      <c r="BQ19" s="44"/>
      <c r="BR19" s="44"/>
      <c r="BS19" s="44"/>
      <c r="BT19" s="44"/>
      <c r="BU19" s="44"/>
      <c r="BV19" s="44"/>
      <c r="BW19" s="44"/>
      <c r="BX19" s="44"/>
      <c r="BY19" s="44"/>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44"/>
      <c r="BN20" s="44"/>
      <c r="BO20" s="44"/>
      <c r="BP20" s="44"/>
      <c r="BQ20" s="44"/>
      <c r="BR20" s="44"/>
      <c r="BS20" s="44"/>
      <c r="BT20" s="44"/>
      <c r="BU20" s="44"/>
      <c r="BV20" s="44"/>
      <c r="BW20" s="44"/>
      <c r="BX20" s="44"/>
      <c r="BY20" s="44"/>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44"/>
      <c r="BN21" s="44"/>
      <c r="BO21" s="44"/>
      <c r="BP21" s="44"/>
      <c r="BQ21" s="44"/>
      <c r="BR21" s="44"/>
      <c r="BS21" s="44"/>
      <c r="BT21" s="44"/>
      <c r="BU21" s="44"/>
      <c r="BV21" s="44"/>
      <c r="BW21" s="44"/>
      <c r="BX21" s="44"/>
      <c r="BY21" s="44"/>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44"/>
      <c r="BN22" s="44"/>
      <c r="BO22" s="44"/>
      <c r="BP22" s="44"/>
      <c r="BQ22" s="44"/>
      <c r="BR22" s="44"/>
      <c r="BS22" s="44"/>
      <c r="BT22" s="44"/>
      <c r="BU22" s="44"/>
      <c r="BV22" s="44"/>
      <c r="BW22" s="44"/>
      <c r="BX22" s="44"/>
      <c r="BY22" s="44"/>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44"/>
      <c r="BN23" s="44"/>
      <c r="BO23" s="44"/>
      <c r="BP23" s="44"/>
      <c r="BQ23" s="44"/>
      <c r="BR23" s="44"/>
      <c r="BS23" s="44"/>
      <c r="BT23" s="44"/>
      <c r="BU23" s="44"/>
      <c r="BV23" s="44"/>
      <c r="BW23" s="44"/>
      <c r="BX23" s="44"/>
      <c r="BY23" s="44"/>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44"/>
      <c r="BN24" s="44"/>
      <c r="BO24" s="44"/>
      <c r="BP24" s="44"/>
      <c r="BQ24" s="44"/>
      <c r="BR24" s="44"/>
      <c r="BS24" s="44"/>
      <c r="BT24" s="44"/>
      <c r="BU24" s="44"/>
      <c r="BV24" s="44"/>
      <c r="BW24" s="44"/>
      <c r="BX24" s="44"/>
      <c r="BY24" s="44"/>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44"/>
      <c r="BN25" s="44"/>
      <c r="BO25" s="44"/>
      <c r="BP25" s="44"/>
      <c r="BQ25" s="44"/>
      <c r="BR25" s="44"/>
      <c r="BS25" s="44"/>
      <c r="BT25" s="44"/>
      <c r="BU25" s="44"/>
      <c r="BV25" s="44"/>
      <c r="BW25" s="44"/>
      <c r="BX25" s="44"/>
      <c r="BY25" s="44"/>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44"/>
      <c r="BN26" s="44"/>
      <c r="BO26" s="44"/>
      <c r="BP26" s="44"/>
      <c r="BQ26" s="44"/>
      <c r="BR26" s="44"/>
      <c r="BS26" s="44"/>
      <c r="BT26" s="44"/>
      <c r="BU26" s="44"/>
      <c r="BV26" s="44"/>
      <c r="BW26" s="44"/>
      <c r="BX26" s="44"/>
      <c r="BY26" s="44"/>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44"/>
      <c r="BN27" s="44"/>
      <c r="BO27" s="44"/>
      <c r="BP27" s="44"/>
      <c r="BQ27" s="44"/>
      <c r="BR27" s="44"/>
      <c r="BS27" s="44"/>
      <c r="BT27" s="44"/>
      <c r="BU27" s="44"/>
      <c r="BV27" s="44"/>
      <c r="BW27" s="44"/>
      <c r="BX27" s="44"/>
      <c r="BY27" s="44"/>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44"/>
      <c r="BN28" s="44"/>
      <c r="BO28" s="44"/>
      <c r="BP28" s="44"/>
      <c r="BQ28" s="44"/>
      <c r="BR28" s="44"/>
      <c r="BS28" s="44"/>
      <c r="BT28" s="44"/>
      <c r="BU28" s="44"/>
      <c r="BV28" s="44"/>
      <c r="BW28" s="44"/>
      <c r="BX28" s="44"/>
      <c r="BY28" s="44"/>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44"/>
      <c r="BN29" s="44"/>
      <c r="BO29" s="44"/>
      <c r="BP29" s="44"/>
      <c r="BQ29" s="44"/>
      <c r="BR29" s="44"/>
      <c r="BS29" s="44"/>
      <c r="BT29" s="44"/>
      <c r="BU29" s="44"/>
      <c r="BV29" s="44"/>
      <c r="BW29" s="44"/>
      <c r="BX29" s="44"/>
      <c r="BY29" s="44"/>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44"/>
      <c r="BN30" s="44"/>
      <c r="BO30" s="44"/>
      <c r="BP30" s="44"/>
      <c r="BQ30" s="44"/>
      <c r="BR30" s="44"/>
      <c r="BS30" s="44"/>
      <c r="BT30" s="44"/>
      <c r="BU30" s="44"/>
      <c r="BV30" s="44"/>
      <c r="BW30" s="44"/>
      <c r="BX30" s="44"/>
      <c r="BY30" s="44"/>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44"/>
      <c r="BN31" s="44"/>
      <c r="BO31" s="44"/>
      <c r="BP31" s="44"/>
      <c r="BQ31" s="44"/>
      <c r="BR31" s="44"/>
      <c r="BS31" s="44"/>
      <c r="BT31" s="44"/>
      <c r="BU31" s="44"/>
      <c r="BV31" s="44"/>
      <c r="BW31" s="44"/>
      <c r="BX31" s="44"/>
      <c r="BY31" s="44"/>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44"/>
      <c r="BN32" s="44"/>
      <c r="BO32" s="44"/>
      <c r="BP32" s="44"/>
      <c r="BQ32" s="44"/>
      <c r="BR32" s="44"/>
      <c r="BS32" s="44"/>
      <c r="BT32" s="44"/>
      <c r="BU32" s="44"/>
      <c r="BV32" s="44"/>
      <c r="BW32" s="44"/>
      <c r="BX32" s="44"/>
      <c r="BY32" s="44"/>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44"/>
      <c r="BN33" s="44"/>
      <c r="BO33" s="44"/>
      <c r="BP33" s="44"/>
      <c r="BQ33" s="44"/>
      <c r="BR33" s="44"/>
      <c r="BS33" s="44"/>
      <c r="BT33" s="44"/>
      <c r="BU33" s="44"/>
      <c r="BV33" s="44"/>
      <c r="BW33" s="44"/>
      <c r="BX33" s="44"/>
      <c r="BY33" s="44"/>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44"/>
      <c r="BN34" s="44"/>
      <c r="BO34" s="44"/>
      <c r="BP34" s="44"/>
      <c r="BQ34" s="44"/>
      <c r="BR34" s="44"/>
      <c r="BS34" s="44"/>
      <c r="BT34" s="44"/>
      <c r="BU34" s="44"/>
      <c r="BV34" s="44"/>
      <c r="BW34" s="44"/>
      <c r="BX34" s="44"/>
      <c r="BY34" s="44"/>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44"/>
      <c r="BN35" s="44"/>
      <c r="BO35" s="44"/>
      <c r="BP35" s="44"/>
      <c r="BQ35" s="44"/>
      <c r="BR35" s="44"/>
      <c r="BS35" s="44"/>
      <c r="BT35" s="44"/>
      <c r="BU35" s="44"/>
      <c r="BV35" s="44"/>
      <c r="BW35" s="44"/>
      <c r="BX35" s="44"/>
      <c r="BY35" s="44"/>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44"/>
      <c r="BN36" s="44"/>
      <c r="BO36" s="44"/>
      <c r="BP36" s="44"/>
      <c r="BQ36" s="44"/>
      <c r="BR36" s="44"/>
      <c r="BS36" s="44"/>
      <c r="BT36" s="44"/>
      <c r="BU36" s="44"/>
      <c r="BV36" s="44"/>
      <c r="BW36" s="44"/>
      <c r="BX36" s="44"/>
      <c r="BY36" s="44"/>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44"/>
      <c r="BN37" s="44"/>
      <c r="BO37" s="44"/>
      <c r="BP37" s="44"/>
      <c r="BQ37" s="44"/>
      <c r="BR37" s="44"/>
      <c r="BS37" s="44"/>
      <c r="BT37" s="44"/>
      <c r="BU37" s="44"/>
      <c r="BV37" s="44"/>
      <c r="BW37" s="44"/>
      <c r="BX37" s="44"/>
      <c r="BY37" s="44"/>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44"/>
      <c r="BN38" s="44"/>
      <c r="BO38" s="44"/>
      <c r="BP38" s="44"/>
      <c r="BQ38" s="44"/>
      <c r="BR38" s="44"/>
      <c r="BS38" s="44"/>
      <c r="BT38" s="44"/>
      <c r="BU38" s="44"/>
      <c r="BV38" s="44"/>
      <c r="BW38" s="44"/>
      <c r="BX38" s="44"/>
      <c r="BY38" s="44"/>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44"/>
      <c r="BN39" s="44"/>
      <c r="BO39" s="44"/>
      <c r="BP39" s="44"/>
      <c r="BQ39" s="44"/>
      <c r="BR39" s="44"/>
      <c r="BS39" s="44"/>
      <c r="BT39" s="44"/>
      <c r="BU39" s="44"/>
      <c r="BV39" s="44"/>
      <c r="BW39" s="44"/>
      <c r="BX39" s="44"/>
      <c r="BY39" s="44"/>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44"/>
      <c r="BN40" s="44"/>
      <c r="BO40" s="44"/>
      <c r="BP40" s="44"/>
      <c r="BQ40" s="44"/>
      <c r="BR40" s="44"/>
      <c r="BS40" s="44"/>
      <c r="BT40" s="44"/>
      <c r="BU40" s="44"/>
      <c r="BV40" s="44"/>
      <c r="BW40" s="44"/>
      <c r="BX40" s="44"/>
      <c r="BY40" s="44"/>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44"/>
      <c r="BN41" s="44"/>
      <c r="BO41" s="44"/>
      <c r="BP41" s="44"/>
      <c r="BQ41" s="44"/>
      <c r="BR41" s="44"/>
      <c r="BS41" s="44"/>
      <c r="BT41" s="44"/>
      <c r="BU41" s="44"/>
      <c r="BV41" s="44"/>
      <c r="BW41" s="44"/>
      <c r="BX41" s="44"/>
      <c r="BY41" s="44"/>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44"/>
      <c r="BN42" s="44"/>
      <c r="BO42" s="44"/>
      <c r="BP42" s="44"/>
      <c r="BQ42" s="44"/>
      <c r="BR42" s="44"/>
      <c r="BS42" s="44"/>
      <c r="BT42" s="44"/>
      <c r="BU42" s="44"/>
      <c r="BV42" s="44"/>
      <c r="BW42" s="44"/>
      <c r="BX42" s="44"/>
      <c r="BY42" s="44"/>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44"/>
      <c r="BN43" s="44"/>
      <c r="BO43" s="44"/>
      <c r="BP43" s="44"/>
      <c r="BQ43" s="44"/>
      <c r="BR43" s="44"/>
      <c r="BS43" s="44"/>
      <c r="BT43" s="44"/>
      <c r="BU43" s="44"/>
      <c r="BV43" s="44"/>
      <c r="BW43" s="44"/>
      <c r="BX43" s="44"/>
      <c r="BY43" s="44"/>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f3mXH0eeKfBohyOCdGxLek6Y6+KxYkoFHYyX55yKMtPJAvoiv/Nu+LQy3U2cfrf/OkvipEek2QpAMEG/O6l5GQ==" saltValue="5S/qE42C+yr8QsUnVIszM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54</v>
      </c>
      <c r="B4" s="16"/>
      <c r="C4" s="16"/>
      <c r="D4" s="16"/>
      <c r="E4" s="16"/>
      <c r="F4" s="16"/>
      <c r="G4" s="16"/>
      <c r="H4" s="77"/>
      <c r="I4" s="78"/>
      <c r="J4" s="78"/>
      <c r="K4" s="78"/>
      <c r="L4" s="78"/>
      <c r="M4" s="78"/>
      <c r="N4" s="78"/>
      <c r="O4" s="78"/>
      <c r="P4" s="78"/>
      <c r="Q4" s="78"/>
      <c r="R4" s="78"/>
      <c r="S4" s="78"/>
      <c r="T4" s="78"/>
      <c r="U4" s="78"/>
      <c r="V4" s="78"/>
      <c r="W4" s="78"/>
      <c r="X4" s="79"/>
      <c r="Y4" s="73" t="s">
        <v>55</v>
      </c>
      <c r="Z4" s="73"/>
      <c r="AA4" s="73"/>
      <c r="AB4" s="73"/>
      <c r="AC4" s="73"/>
      <c r="AD4" s="73"/>
      <c r="AE4" s="73"/>
      <c r="AF4" s="73"/>
      <c r="AG4" s="73"/>
      <c r="AH4" s="73"/>
      <c r="AI4" s="73"/>
      <c r="AJ4" s="73" t="s">
        <v>56</v>
      </c>
      <c r="AK4" s="73"/>
      <c r="AL4" s="73"/>
      <c r="AM4" s="73"/>
      <c r="AN4" s="73"/>
      <c r="AO4" s="73"/>
      <c r="AP4" s="73"/>
      <c r="AQ4" s="73"/>
      <c r="AR4" s="73"/>
      <c r="AS4" s="73"/>
      <c r="AT4" s="73"/>
      <c r="AU4" s="73" t="s">
        <v>57</v>
      </c>
      <c r="AV4" s="73"/>
      <c r="AW4" s="73"/>
      <c r="AX4" s="73"/>
      <c r="AY4" s="73"/>
      <c r="AZ4" s="73"/>
      <c r="BA4" s="73"/>
      <c r="BB4" s="73"/>
      <c r="BC4" s="73"/>
      <c r="BD4" s="73"/>
      <c r="BE4" s="73"/>
      <c r="BF4" s="73" t="s">
        <v>58</v>
      </c>
      <c r="BG4" s="73"/>
      <c r="BH4" s="73"/>
      <c r="BI4" s="73"/>
      <c r="BJ4" s="73"/>
      <c r="BK4" s="73"/>
      <c r="BL4" s="73"/>
      <c r="BM4" s="73"/>
      <c r="BN4" s="73"/>
      <c r="BO4" s="73"/>
      <c r="BP4" s="73"/>
      <c r="BQ4" s="73" t="s">
        <v>59</v>
      </c>
      <c r="BR4" s="73"/>
      <c r="BS4" s="73"/>
      <c r="BT4" s="73"/>
      <c r="BU4" s="73"/>
      <c r="BV4" s="73"/>
      <c r="BW4" s="73"/>
      <c r="BX4" s="73"/>
      <c r="BY4" s="73"/>
      <c r="BZ4" s="73"/>
      <c r="CA4" s="73"/>
      <c r="CB4" s="73" t="s">
        <v>60</v>
      </c>
      <c r="CC4" s="73"/>
      <c r="CD4" s="73"/>
      <c r="CE4" s="73"/>
      <c r="CF4" s="73"/>
      <c r="CG4" s="73"/>
      <c r="CH4" s="73"/>
      <c r="CI4" s="73"/>
      <c r="CJ4" s="73"/>
      <c r="CK4" s="73"/>
      <c r="CL4" s="73"/>
      <c r="CM4" s="73" t="s">
        <v>61</v>
      </c>
      <c r="CN4" s="73"/>
      <c r="CO4" s="73"/>
      <c r="CP4" s="73"/>
      <c r="CQ4" s="73"/>
      <c r="CR4" s="73"/>
      <c r="CS4" s="73"/>
      <c r="CT4" s="73"/>
      <c r="CU4" s="73"/>
      <c r="CV4" s="73"/>
      <c r="CW4" s="73"/>
      <c r="CX4" s="73" t="s">
        <v>62</v>
      </c>
      <c r="CY4" s="73"/>
      <c r="CZ4" s="73"/>
      <c r="DA4" s="73"/>
      <c r="DB4" s="73"/>
      <c r="DC4" s="73"/>
      <c r="DD4" s="73"/>
      <c r="DE4" s="73"/>
      <c r="DF4" s="73"/>
      <c r="DG4" s="73"/>
      <c r="DH4" s="73"/>
      <c r="DI4" s="73" t="s">
        <v>63</v>
      </c>
      <c r="DJ4" s="73"/>
      <c r="DK4" s="73"/>
      <c r="DL4" s="73"/>
      <c r="DM4" s="73"/>
      <c r="DN4" s="73"/>
      <c r="DO4" s="73"/>
      <c r="DP4" s="73"/>
      <c r="DQ4" s="73"/>
      <c r="DR4" s="73"/>
      <c r="DS4" s="73"/>
      <c r="DT4" s="73" t="s">
        <v>64</v>
      </c>
      <c r="DU4" s="73"/>
      <c r="DV4" s="73"/>
      <c r="DW4" s="73"/>
      <c r="DX4" s="73"/>
      <c r="DY4" s="73"/>
      <c r="DZ4" s="73"/>
      <c r="EA4" s="73"/>
      <c r="EB4" s="73"/>
      <c r="EC4" s="73"/>
      <c r="ED4" s="73"/>
      <c r="EE4" s="73" t="s">
        <v>65</v>
      </c>
      <c r="EF4" s="73"/>
      <c r="EG4" s="73"/>
      <c r="EH4" s="73"/>
      <c r="EI4" s="73"/>
      <c r="EJ4" s="73"/>
      <c r="EK4" s="73"/>
      <c r="EL4" s="73"/>
      <c r="EM4" s="73"/>
      <c r="EN4" s="73"/>
      <c r="EO4" s="73"/>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172090</v>
      </c>
      <c r="D6" s="19">
        <f t="shared" si="3"/>
        <v>46</v>
      </c>
      <c r="E6" s="19">
        <f t="shared" si="3"/>
        <v>18</v>
      </c>
      <c r="F6" s="19">
        <f t="shared" si="3"/>
        <v>1</v>
      </c>
      <c r="G6" s="19">
        <f t="shared" si="3"/>
        <v>0</v>
      </c>
      <c r="H6" s="19" t="str">
        <f t="shared" si="3"/>
        <v>石川県　かほく市</v>
      </c>
      <c r="I6" s="19" t="str">
        <f t="shared" si="3"/>
        <v>法適用</v>
      </c>
      <c r="J6" s="19" t="str">
        <f t="shared" si="3"/>
        <v>下水道事業</v>
      </c>
      <c r="K6" s="19" t="str">
        <f t="shared" si="3"/>
        <v>個別排水処理</v>
      </c>
      <c r="L6" s="19" t="str">
        <f t="shared" si="3"/>
        <v>L3</v>
      </c>
      <c r="M6" s="19" t="str">
        <f t="shared" si="3"/>
        <v>非設置</v>
      </c>
      <c r="N6" s="20" t="str">
        <f t="shared" si="3"/>
        <v>-</v>
      </c>
      <c r="O6" s="20">
        <f t="shared" si="3"/>
        <v>94.65</v>
      </c>
      <c r="P6" s="20">
        <f t="shared" si="3"/>
        <v>0.44</v>
      </c>
      <c r="Q6" s="20">
        <f t="shared" si="3"/>
        <v>100</v>
      </c>
      <c r="R6" s="20">
        <f t="shared" si="3"/>
        <v>2442</v>
      </c>
      <c r="S6" s="20">
        <f t="shared" si="3"/>
        <v>35854</v>
      </c>
      <c r="T6" s="20">
        <f t="shared" si="3"/>
        <v>64.44</v>
      </c>
      <c r="U6" s="20">
        <f t="shared" si="3"/>
        <v>556.39</v>
      </c>
      <c r="V6" s="20">
        <f t="shared" si="3"/>
        <v>159</v>
      </c>
      <c r="W6" s="20">
        <f t="shared" si="3"/>
        <v>7.0000000000000007E-2</v>
      </c>
      <c r="X6" s="20">
        <f t="shared" si="3"/>
        <v>2271.4299999999998</v>
      </c>
      <c r="Y6" s="21" t="str">
        <f>IF(Y7="",NA(),Y7)</f>
        <v>-</v>
      </c>
      <c r="Z6" s="21" t="str">
        <f t="shared" ref="Z6:AH6" si="4">IF(Z7="",NA(),Z7)</f>
        <v>-</v>
      </c>
      <c r="AA6" s="21" t="str">
        <f t="shared" si="4"/>
        <v>-</v>
      </c>
      <c r="AB6" s="21">
        <f t="shared" si="4"/>
        <v>101.35</v>
      </c>
      <c r="AC6" s="21">
        <f t="shared" si="4"/>
        <v>114.07</v>
      </c>
      <c r="AD6" s="21" t="str">
        <f t="shared" si="4"/>
        <v>-</v>
      </c>
      <c r="AE6" s="21" t="str">
        <f t="shared" si="4"/>
        <v>-</v>
      </c>
      <c r="AF6" s="21" t="str">
        <f t="shared" si="4"/>
        <v>-</v>
      </c>
      <c r="AG6" s="21">
        <f t="shared" si="4"/>
        <v>109.67</v>
      </c>
      <c r="AH6" s="21">
        <f t="shared" si="4"/>
        <v>104.53</v>
      </c>
      <c r="AI6" s="20" t="str">
        <f>IF(AI7="","",IF(AI7="-","【-】","【"&amp;SUBSTITUTE(TEXT(AI7,"#,##0.00"),"-","△")&amp;"】"))</f>
        <v>【96.22】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25.28</v>
      </c>
      <c r="AS6" s="21">
        <f t="shared" si="5"/>
        <v>24.21</v>
      </c>
      <c r="AT6" s="20" t="str">
        <f>IF(AT7="","",IF(AT7="-","【-】","【"&amp;SUBSTITUTE(TEXT(AT7,"#,##0.00"),"-","△")&amp;"】"))</f>
        <v>【232.28】</v>
      </c>
      <c r="AU6" s="21" t="str">
        <f>IF(AU7="",NA(),AU7)</f>
        <v>-</v>
      </c>
      <c r="AV6" s="21" t="str">
        <f t="shared" ref="AV6:BD6" si="6">IF(AV7="",NA(),AV7)</f>
        <v>-</v>
      </c>
      <c r="AW6" s="21" t="str">
        <f t="shared" si="6"/>
        <v>-</v>
      </c>
      <c r="AX6" s="21">
        <f t="shared" si="6"/>
        <v>105.84</v>
      </c>
      <c r="AY6" s="21">
        <f t="shared" si="6"/>
        <v>169.76</v>
      </c>
      <c r="AZ6" s="21" t="str">
        <f t="shared" si="6"/>
        <v>-</v>
      </c>
      <c r="BA6" s="21" t="str">
        <f t="shared" si="6"/>
        <v>-</v>
      </c>
      <c r="BB6" s="21" t="str">
        <f t="shared" si="6"/>
        <v>-</v>
      </c>
      <c r="BC6" s="21">
        <f t="shared" si="6"/>
        <v>261.99</v>
      </c>
      <c r="BD6" s="21">
        <f t="shared" si="6"/>
        <v>267.27</v>
      </c>
      <c r="BE6" s="20" t="str">
        <f>IF(BE7="","",IF(BE7="-","【-】","【"&amp;SUBSTITUTE(TEXT(BE7,"#,##0.00"),"-","△")&amp;"】"))</f>
        <v>【155.69】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745.86</v>
      </c>
      <c r="BO6" s="21">
        <f t="shared" si="7"/>
        <v>407.37</v>
      </c>
      <c r="BP6" s="20" t="str">
        <f>IF(BP7="","",IF(BP7="-","【-】","【"&amp;SUBSTITUTE(TEXT(BP7,"#,##0.00"),"-","△")&amp;"】"))</f>
        <v>【765.05】</v>
      </c>
      <c r="BQ6" s="21" t="str">
        <f>IF(BQ7="",NA(),BQ7)</f>
        <v>-</v>
      </c>
      <c r="BR6" s="21" t="str">
        <f t="shared" ref="BR6:BZ6" si="8">IF(BR7="",NA(),BR7)</f>
        <v>-</v>
      </c>
      <c r="BS6" s="21" t="str">
        <f t="shared" si="8"/>
        <v>-</v>
      </c>
      <c r="BT6" s="21">
        <f t="shared" si="8"/>
        <v>58.92</v>
      </c>
      <c r="BU6" s="21">
        <f t="shared" si="8"/>
        <v>60.54</v>
      </c>
      <c r="BV6" s="21" t="str">
        <f t="shared" si="8"/>
        <v>-</v>
      </c>
      <c r="BW6" s="21" t="str">
        <f t="shared" si="8"/>
        <v>-</v>
      </c>
      <c r="BX6" s="21" t="str">
        <f t="shared" si="8"/>
        <v>-</v>
      </c>
      <c r="BY6" s="21">
        <f t="shared" si="8"/>
        <v>38.090000000000003</v>
      </c>
      <c r="BZ6" s="21">
        <f t="shared" si="8"/>
        <v>59.67</v>
      </c>
      <c r="CA6" s="20" t="str">
        <f>IF(CA7="","",IF(CA7="-","【-】","【"&amp;SUBSTITUTE(TEXT(CA7,"#,##0.00"),"-","△")&amp;"】"))</f>
        <v>【48.97】</v>
      </c>
      <c r="CB6" s="21" t="str">
        <f>IF(CB7="",NA(),CB7)</f>
        <v>-</v>
      </c>
      <c r="CC6" s="21" t="str">
        <f t="shared" ref="CC6:CK6" si="9">IF(CC7="",NA(),CC7)</f>
        <v>-</v>
      </c>
      <c r="CD6" s="21" t="str">
        <f t="shared" si="9"/>
        <v>-</v>
      </c>
      <c r="CE6" s="21">
        <f t="shared" si="9"/>
        <v>175.51</v>
      </c>
      <c r="CF6" s="21">
        <f t="shared" si="9"/>
        <v>188.32</v>
      </c>
      <c r="CG6" s="21" t="str">
        <f t="shared" si="9"/>
        <v>-</v>
      </c>
      <c r="CH6" s="21" t="str">
        <f t="shared" si="9"/>
        <v>-</v>
      </c>
      <c r="CI6" s="21" t="str">
        <f t="shared" si="9"/>
        <v>-</v>
      </c>
      <c r="CJ6" s="21">
        <f t="shared" si="9"/>
        <v>609.26</v>
      </c>
      <c r="CK6" s="21">
        <f t="shared" si="9"/>
        <v>406.8</v>
      </c>
      <c r="CL6" s="20" t="str">
        <f>IF(CL7="","",IF(CL7="-","【-】","【"&amp;SUBSTITUTE(TEXT(CL7,"#,##0.00"),"-","△")&amp;"】"))</f>
        <v>【328.76】</v>
      </c>
      <c r="CM6" s="21" t="str">
        <f>IF(CM7="",NA(),CM7)</f>
        <v>-</v>
      </c>
      <c r="CN6" s="21" t="str">
        <f t="shared" ref="CN6:CV6" si="10">IF(CN7="",NA(),CN7)</f>
        <v>-</v>
      </c>
      <c r="CO6" s="21" t="str">
        <f t="shared" si="10"/>
        <v>-</v>
      </c>
      <c r="CP6" s="21">
        <f t="shared" si="10"/>
        <v>52.38</v>
      </c>
      <c r="CQ6" s="21">
        <f t="shared" si="10"/>
        <v>57.14</v>
      </c>
      <c r="CR6" s="21" t="str">
        <f t="shared" si="10"/>
        <v>-</v>
      </c>
      <c r="CS6" s="21" t="str">
        <f t="shared" si="10"/>
        <v>-</v>
      </c>
      <c r="CT6" s="21" t="str">
        <f t="shared" si="10"/>
        <v>-</v>
      </c>
      <c r="CU6" s="21">
        <f t="shared" si="10"/>
        <v>56.29</v>
      </c>
      <c r="CV6" s="21">
        <f t="shared" si="10"/>
        <v>59.69</v>
      </c>
      <c r="CW6" s="20" t="str">
        <f>IF(CW7="","",IF(CW7="-","【-】","【"&amp;SUBSTITUTE(TEXT(CW7,"#,##0.00"),"-","△")&amp;"】"))</f>
        <v>【224.12】</v>
      </c>
      <c r="CX6" s="21" t="str">
        <f>IF(CX7="",NA(),CX7)</f>
        <v>-</v>
      </c>
      <c r="CY6" s="21" t="str">
        <f t="shared" ref="CY6:DG6" si="11">IF(CY7="",NA(),CY7)</f>
        <v>-</v>
      </c>
      <c r="CZ6" s="21" t="str">
        <f t="shared" si="11"/>
        <v>-</v>
      </c>
      <c r="DA6" s="21">
        <f t="shared" si="11"/>
        <v>67.48</v>
      </c>
      <c r="DB6" s="21">
        <f t="shared" si="11"/>
        <v>68.55</v>
      </c>
      <c r="DC6" s="21" t="str">
        <f t="shared" si="11"/>
        <v>-</v>
      </c>
      <c r="DD6" s="21" t="str">
        <f t="shared" si="11"/>
        <v>-</v>
      </c>
      <c r="DE6" s="21" t="str">
        <f t="shared" si="11"/>
        <v>-</v>
      </c>
      <c r="DF6" s="21">
        <f t="shared" si="11"/>
        <v>54.06</v>
      </c>
      <c r="DG6" s="21">
        <f t="shared" si="11"/>
        <v>67.73</v>
      </c>
      <c r="DH6" s="20" t="str">
        <f>IF(DH7="","",IF(DH7="-","【-】","【"&amp;SUBSTITUTE(TEXT(DH7,"#,##0.00"),"-","△")&amp;"】"))</f>
        <v>【81.92】</v>
      </c>
      <c r="DI6" s="21" t="str">
        <f>IF(DI7="",NA(),DI7)</f>
        <v>-</v>
      </c>
      <c r="DJ6" s="21" t="str">
        <f t="shared" ref="DJ6:DR6" si="12">IF(DJ7="",NA(),DJ7)</f>
        <v>-</v>
      </c>
      <c r="DK6" s="21" t="str">
        <f t="shared" si="12"/>
        <v>-</v>
      </c>
      <c r="DL6" s="21">
        <f t="shared" si="12"/>
        <v>7.06</v>
      </c>
      <c r="DM6" s="21">
        <f t="shared" si="12"/>
        <v>14.62</v>
      </c>
      <c r="DN6" s="21" t="str">
        <f t="shared" si="12"/>
        <v>-</v>
      </c>
      <c r="DO6" s="21" t="str">
        <f t="shared" si="12"/>
        <v>-</v>
      </c>
      <c r="DP6" s="21" t="str">
        <f t="shared" si="12"/>
        <v>-</v>
      </c>
      <c r="DQ6" s="21">
        <f t="shared" si="12"/>
        <v>23.54</v>
      </c>
      <c r="DR6" s="21">
        <f t="shared" si="12"/>
        <v>28.45</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172090</v>
      </c>
      <c r="D7" s="23">
        <v>46</v>
      </c>
      <c r="E7" s="23">
        <v>18</v>
      </c>
      <c r="F7" s="23">
        <v>1</v>
      </c>
      <c r="G7" s="23">
        <v>0</v>
      </c>
      <c r="H7" s="23" t="s">
        <v>95</v>
      </c>
      <c r="I7" s="23" t="s">
        <v>96</v>
      </c>
      <c r="J7" s="23" t="s">
        <v>97</v>
      </c>
      <c r="K7" s="23" t="s">
        <v>98</v>
      </c>
      <c r="L7" s="23" t="s">
        <v>99</v>
      </c>
      <c r="M7" s="23" t="s">
        <v>100</v>
      </c>
      <c r="N7" s="24" t="s">
        <v>101</v>
      </c>
      <c r="O7" s="24">
        <v>94.65</v>
      </c>
      <c r="P7" s="24">
        <v>0.44</v>
      </c>
      <c r="Q7" s="24">
        <v>100</v>
      </c>
      <c r="R7" s="24">
        <v>2442</v>
      </c>
      <c r="S7" s="24">
        <v>35854</v>
      </c>
      <c r="T7" s="24">
        <v>64.44</v>
      </c>
      <c r="U7" s="24">
        <v>556.39</v>
      </c>
      <c r="V7" s="24">
        <v>159</v>
      </c>
      <c r="W7" s="24">
        <v>7.0000000000000007E-2</v>
      </c>
      <c r="X7" s="24">
        <v>2271.4299999999998</v>
      </c>
      <c r="Y7" s="24" t="s">
        <v>101</v>
      </c>
      <c r="Z7" s="24" t="s">
        <v>101</v>
      </c>
      <c r="AA7" s="24" t="s">
        <v>101</v>
      </c>
      <c r="AB7" s="24">
        <v>101.35</v>
      </c>
      <c r="AC7" s="24">
        <v>114.07</v>
      </c>
      <c r="AD7" s="24" t="s">
        <v>101</v>
      </c>
      <c r="AE7" s="24" t="s">
        <v>101</v>
      </c>
      <c r="AF7" s="24" t="s">
        <v>101</v>
      </c>
      <c r="AG7" s="24">
        <v>109.67</v>
      </c>
      <c r="AH7" s="24">
        <v>104.53</v>
      </c>
      <c r="AI7" s="24">
        <v>96.22</v>
      </c>
      <c r="AJ7" s="24" t="s">
        <v>101</v>
      </c>
      <c r="AK7" s="24" t="s">
        <v>101</v>
      </c>
      <c r="AL7" s="24" t="s">
        <v>101</v>
      </c>
      <c r="AM7" s="24">
        <v>0</v>
      </c>
      <c r="AN7" s="24">
        <v>0</v>
      </c>
      <c r="AO7" s="24" t="s">
        <v>101</v>
      </c>
      <c r="AP7" s="24" t="s">
        <v>101</v>
      </c>
      <c r="AQ7" s="24" t="s">
        <v>101</v>
      </c>
      <c r="AR7" s="24">
        <v>25.28</v>
      </c>
      <c r="AS7" s="24">
        <v>24.21</v>
      </c>
      <c r="AT7" s="24">
        <v>232.28</v>
      </c>
      <c r="AU7" s="24" t="s">
        <v>101</v>
      </c>
      <c r="AV7" s="24" t="s">
        <v>101</v>
      </c>
      <c r="AW7" s="24" t="s">
        <v>101</v>
      </c>
      <c r="AX7" s="24">
        <v>105.84</v>
      </c>
      <c r="AY7" s="24">
        <v>169.76</v>
      </c>
      <c r="AZ7" s="24" t="s">
        <v>101</v>
      </c>
      <c r="BA7" s="24" t="s">
        <v>101</v>
      </c>
      <c r="BB7" s="24" t="s">
        <v>101</v>
      </c>
      <c r="BC7" s="24">
        <v>261.99</v>
      </c>
      <c r="BD7" s="24">
        <v>267.27</v>
      </c>
      <c r="BE7" s="24">
        <v>155.69</v>
      </c>
      <c r="BF7" s="24" t="s">
        <v>101</v>
      </c>
      <c r="BG7" s="24" t="s">
        <v>101</v>
      </c>
      <c r="BH7" s="24" t="s">
        <v>101</v>
      </c>
      <c r="BI7" s="24">
        <v>0</v>
      </c>
      <c r="BJ7" s="24">
        <v>0</v>
      </c>
      <c r="BK7" s="24" t="s">
        <v>101</v>
      </c>
      <c r="BL7" s="24" t="s">
        <v>101</v>
      </c>
      <c r="BM7" s="24" t="s">
        <v>101</v>
      </c>
      <c r="BN7" s="24">
        <v>745.86</v>
      </c>
      <c r="BO7" s="24">
        <v>407.37</v>
      </c>
      <c r="BP7" s="24">
        <v>765.05</v>
      </c>
      <c r="BQ7" s="24" t="s">
        <v>101</v>
      </c>
      <c r="BR7" s="24" t="s">
        <v>101</v>
      </c>
      <c r="BS7" s="24" t="s">
        <v>101</v>
      </c>
      <c r="BT7" s="24">
        <v>58.92</v>
      </c>
      <c r="BU7" s="24">
        <v>60.54</v>
      </c>
      <c r="BV7" s="24" t="s">
        <v>101</v>
      </c>
      <c r="BW7" s="24" t="s">
        <v>101</v>
      </c>
      <c r="BX7" s="24" t="s">
        <v>101</v>
      </c>
      <c r="BY7" s="24">
        <v>38.090000000000003</v>
      </c>
      <c r="BZ7" s="24">
        <v>59.67</v>
      </c>
      <c r="CA7" s="24">
        <v>48.97</v>
      </c>
      <c r="CB7" s="24" t="s">
        <v>101</v>
      </c>
      <c r="CC7" s="24" t="s">
        <v>101</v>
      </c>
      <c r="CD7" s="24" t="s">
        <v>101</v>
      </c>
      <c r="CE7" s="24">
        <v>175.51</v>
      </c>
      <c r="CF7" s="24">
        <v>188.32</v>
      </c>
      <c r="CG7" s="24" t="s">
        <v>101</v>
      </c>
      <c r="CH7" s="24" t="s">
        <v>101</v>
      </c>
      <c r="CI7" s="24" t="s">
        <v>101</v>
      </c>
      <c r="CJ7" s="24">
        <v>609.26</v>
      </c>
      <c r="CK7" s="24">
        <v>406.8</v>
      </c>
      <c r="CL7" s="24">
        <v>328.76</v>
      </c>
      <c r="CM7" s="24" t="s">
        <v>101</v>
      </c>
      <c r="CN7" s="24" t="s">
        <v>101</v>
      </c>
      <c r="CO7" s="24" t="s">
        <v>101</v>
      </c>
      <c r="CP7" s="24">
        <v>52.38</v>
      </c>
      <c r="CQ7" s="24">
        <v>57.14</v>
      </c>
      <c r="CR7" s="24" t="s">
        <v>101</v>
      </c>
      <c r="CS7" s="24" t="s">
        <v>101</v>
      </c>
      <c r="CT7" s="24" t="s">
        <v>101</v>
      </c>
      <c r="CU7" s="24">
        <v>56.29</v>
      </c>
      <c r="CV7" s="24">
        <v>59.69</v>
      </c>
      <c r="CW7" s="24">
        <v>224.12</v>
      </c>
      <c r="CX7" s="24" t="s">
        <v>101</v>
      </c>
      <c r="CY7" s="24" t="s">
        <v>101</v>
      </c>
      <c r="CZ7" s="24" t="s">
        <v>101</v>
      </c>
      <c r="DA7" s="24">
        <v>67.48</v>
      </c>
      <c r="DB7" s="24">
        <v>68.55</v>
      </c>
      <c r="DC7" s="24" t="s">
        <v>101</v>
      </c>
      <c r="DD7" s="24" t="s">
        <v>101</v>
      </c>
      <c r="DE7" s="24" t="s">
        <v>101</v>
      </c>
      <c r="DF7" s="24">
        <v>54.06</v>
      </c>
      <c r="DG7" s="24">
        <v>67.73</v>
      </c>
      <c r="DH7" s="24">
        <v>81.92</v>
      </c>
      <c r="DI7" s="24" t="s">
        <v>101</v>
      </c>
      <c r="DJ7" s="24" t="s">
        <v>101</v>
      </c>
      <c r="DK7" s="24" t="s">
        <v>101</v>
      </c>
      <c r="DL7" s="24">
        <v>7.06</v>
      </c>
      <c r="DM7" s="24">
        <v>14.62</v>
      </c>
      <c r="DN7" s="24" t="s">
        <v>101</v>
      </c>
      <c r="DO7" s="24" t="s">
        <v>101</v>
      </c>
      <c r="DP7" s="24" t="s">
        <v>101</v>
      </c>
      <c r="DQ7" s="24">
        <v>23.54</v>
      </c>
      <c r="DR7" s="24">
        <v>28.45</v>
      </c>
      <c r="DS7" s="24">
        <v>35.799999999999997</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2023-01-13T07:32:59Z</cp:lastPrinted>
  <dcterms:created xsi:type="dcterms:W3CDTF">2022-12-01T01:42:39Z</dcterms:created>
  <dcterms:modified xsi:type="dcterms:W3CDTF">2023-01-13T07:34:30Z</dcterms:modified>
  <cp:category/>
</cp:coreProperties>
</file>