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3 下水道\80特定\"/>
    </mc:Choice>
  </mc:AlternateContent>
  <workbookProtection workbookAlgorithmName="SHA-512" workbookHashValue="K+d+vOL7AmfVeMKfnHlyGduFTKnUEMtSNp+kPR3PLE4S0E3y2QjooSlcjWO2wqxedphBYBu5UG/nLhY93YxjZQ==" workbookSaltValue="WX4rQVJAkgjHAtN7SB6E7g==" workbookSpinCount="100000" lockStructure="1"/>
  <bookViews>
    <workbookView xWindow="-120" yWindow="-120" windowWidth="19440" windowHeight="1515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P8" i="4"/>
  <c r="I8" i="4"/>
  <c r="B8" i="4"/>
</calcChain>
</file>

<file path=xl/sharedStrings.xml><?xml version="1.0" encoding="utf-8"?>
<sst xmlns="http://schemas.openxmlformats.org/spreadsheetml/2006/main" count="253" uniqueCount="118">
  <si>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</si>
  <si>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</si>
  <si>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</si>
  <si>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</si>
  <si>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</si>
  <si>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</si>
  <si>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</si>
  <si>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</si>
  <si>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</si>
  <si>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</si>
  <si>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</si>
  <si>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</si>
  <si>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</si>
  <si>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</si>
  <si>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</si>
  <si>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</si>
  <si>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</si>
  <si>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</si>
  <si>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</si>
  <si>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</si>
  <si>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</si>
  <si>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</si>
  <si>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</si>
  <si>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</si>
  <si>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</si>
  <si>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</si>
  <si>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</si>
  <si>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</si>
  <si>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</si>
  <si>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</si>
  <si>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</si>
  <si>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</si>
  <si>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</si>
  <si>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</si>
  <si>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</si>
  <si>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</si>
  <si>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</si>
  <si>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</si>
  <si>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</si>
  <si>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</si>
  <si>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</si>
  <si>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</si>
  <si>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</si>
  <si>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</si>
  <si>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</si>
  <si>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</si>
  <si>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</si>
  <si>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</si>
  <si>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</si>
  <si>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</si>
  <si>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</si>
  <si>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</si>
  <si>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</si>
  <si>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</si>
  <si>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</si>
  <si>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</si>
  <si>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</si>
  <si>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</si>
  <si>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</si>
  <si>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</si>
  <si>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</si>
  <si>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</si>
  <si>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</si>
  <si>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</si>
  <si>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</si>
  <si>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</si>
  <si>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</si>
  <si>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</si>
  <si>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</si>
  <si>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</si>
  <si>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</si>
  <si>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</si>
  <si>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</si>
  <si>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</si>
  <si>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</si>
  <si>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</si>
  <si>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</si>
  <si>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</si>
  <si>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</si>
  <si>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</si>
  <si>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</si>
  <si>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</si>
  <si>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</si>
  <si>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</si>
  <si>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</si>
  <si>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</si>
  <si>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</si>
  <si>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</si>
  <si>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</si>
  <si>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</si>
  <si>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</si>
  <si>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</si>
  <si>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</si>
  <si>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</si>
  <si>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</si>
  <si>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</si>
  <si>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</si>
  <si>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</si>
  <si>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</si>
  <si>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</si>
  <si>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</si>
  <si>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</si>
  <si>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</si>
  <si>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</si>
  <si>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</si>
  <si>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</si>
  <si>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</si>
  <si>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</si>
  <si>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</si>
  <si>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</si>
  <si>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</si>
  <si>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</si>
  <si>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</si>
  <si>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</si>
  <si>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</si>
  <si>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①②H23年に法適用した以降も、事業費に対する使用料収入等が不足し赤字経営が続いていたため、H26年度に料金改定を行い、収支の改善、累積欠損金の解消に向け取り組んでいるところである。
③流動比率については、 類似団体の平均値を上回っており、支払能力は高いといえる。
④浄化槽設置に伴い発行した企業債の償還金が多大なため、事業規模に対する残高が平均値を上回っている。
⑤H26年4月より使用料改定を行い、適正な使用料収入の確保に努め、改善に取り組んでいるところである。
⑥類似団体の平均値を下回っており、さらなる維持管理費の削減等に努める。
⑦利用率は同程度で推移している。
</t>
    <phoneticPr fontId="4"/>
  </si>
  <si>
    <t xml:space="preserve"> 浄化槽事業については、耐用年数に達していないことから更新事業を実施していないが、設備に不具合が生じているものもあり、今後は、浄化槽長寿命化計画に基づき、計画的な機器更新を検討していく。　　　</t>
    <rPh sb="73" eb="74">
      <t>モト</t>
    </rPh>
    <phoneticPr fontId="4"/>
  </si>
  <si>
    <t xml:space="preserve"> 平成23年度より法適化し、経理内容の明確化と透明性の向上を図っている。また、平成26年度の使用料改定等により、効率的かつ健全経営に努めている一方、人口減少に伴う使用料収入の減少や設備の老朽化および多額な企業債残高など、課題も多い。
 将来にわたって安定的に事業を継続していくために、中長期的な経営計画を策定し、効率的な経営に取り組んでいく。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</si>
</sst>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6A-46CA-B020-CEC2DAA062F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86A-46CA-B020-CEC2DAA062F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48.94</c:v>
                </c:pt>
                <c:pt idx="1">
                  <c:v>47.19</c:v>
                </c:pt>
                <c:pt idx="2">
                  <c:v>47.36</c:v>
                </c:pt>
                <c:pt idx="3">
                  <c:v>48.28</c:v>
                </c:pt>
                <c:pt idx="4">
                  <c:v>47.47</c:v>
                </c:pt>
              </c:numCache>
            </c:numRef>
          </c:val>
          <c:extLst>
            <c:ext xmlns:c16="http://schemas.microsoft.com/office/drawing/2014/chart" uri="{C3380CC4-5D6E-409C-BE32-E72D297353CC}">
              <c16:uniqueId val="{00000000-6CFF-4018-85D2-439735A958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56.52</c:v>
                </c:pt>
              </c:numCache>
            </c:numRef>
          </c:val>
          <c:smooth val="0"/>
          <c:extLst>
            <c:ext xmlns:c16="http://schemas.microsoft.com/office/drawing/2014/chart" uri="{C3380CC4-5D6E-409C-BE32-E72D297353CC}">
              <c16:uniqueId val="{00000001-6CFF-4018-85D2-439735A958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455-4190-AE45-BC2F5F3FE70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88.43</c:v>
                </c:pt>
              </c:numCache>
            </c:numRef>
          </c:val>
          <c:smooth val="0"/>
          <c:extLst>
            <c:ext xmlns:c16="http://schemas.microsoft.com/office/drawing/2014/chart" uri="{C3380CC4-5D6E-409C-BE32-E72D297353CC}">
              <c16:uniqueId val="{00000001-8455-4190-AE45-BC2F5F3FE70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104.19</c:v>
                </c:pt>
                <c:pt idx="1">
                  <c:v>111.1</c:v>
                </c:pt>
                <c:pt idx="2">
                  <c:v>111.58</c:v>
                </c:pt>
                <c:pt idx="3">
                  <c:v>107.48</c:v>
                </c:pt>
                <c:pt idx="4">
                  <c:v>117.13</c:v>
                </c:pt>
              </c:numCache>
            </c:numRef>
          </c:val>
          <c:extLst>
            <c:ext xmlns:c16="http://schemas.microsoft.com/office/drawing/2014/chart" uri="{C3380CC4-5D6E-409C-BE32-E72D297353CC}">
              <c16:uniqueId val="{00000000-A40A-45E0-AE62-30CAF640442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93.44</c:v>
                </c:pt>
                <c:pt idx="1">
                  <c:v>90.02</c:v>
                </c:pt>
                <c:pt idx="2">
                  <c:v>93.76</c:v>
                </c:pt>
                <c:pt idx="3">
                  <c:v>95.33</c:v>
                </c:pt>
                <c:pt idx="4">
                  <c:v>100.41</c:v>
                </c:pt>
              </c:numCache>
            </c:numRef>
          </c:val>
          <c:smooth val="0"/>
          <c:extLst>
            <c:ext xmlns:c16="http://schemas.microsoft.com/office/drawing/2014/chart" uri="{C3380CC4-5D6E-409C-BE32-E72D297353CC}">
              <c16:uniqueId val="{00000001-A40A-45E0-AE62-30CAF640442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55.05</c:v>
                </c:pt>
                <c:pt idx="1">
                  <c:v>58.03</c:v>
                </c:pt>
                <c:pt idx="2">
                  <c:v>61.52</c:v>
                </c:pt>
                <c:pt idx="3">
                  <c:v>63.16</c:v>
                </c:pt>
                <c:pt idx="4">
                  <c:v>64.33</c:v>
                </c:pt>
              </c:numCache>
            </c:numRef>
          </c:val>
          <c:extLst>
            <c:ext xmlns:c16="http://schemas.microsoft.com/office/drawing/2014/chart" uri="{C3380CC4-5D6E-409C-BE32-E72D297353CC}">
              <c16:uniqueId val="{00000000-E3D5-45AD-90A3-98BAEE1D62F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16.420000000000002</c:v>
                </c:pt>
                <c:pt idx="1">
                  <c:v>16.41</c:v>
                </c:pt>
                <c:pt idx="2">
                  <c:v>16.63</c:v>
                </c:pt>
                <c:pt idx="3">
                  <c:v>15.4</c:v>
                </c:pt>
                <c:pt idx="4">
                  <c:v>21.02</c:v>
                </c:pt>
              </c:numCache>
            </c:numRef>
          </c:val>
          <c:smooth val="0"/>
          <c:extLst>
            <c:ext xmlns:c16="http://schemas.microsoft.com/office/drawing/2014/chart" uri="{C3380CC4-5D6E-409C-BE32-E72D297353CC}">
              <c16:uniqueId val="{00000001-E3D5-45AD-90A3-98BAEE1D62F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98-4345-9821-D61AF29C8AD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F98-4345-9821-D61AF29C8AD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144.84</c:v>
                </c:pt>
                <c:pt idx="1">
                  <c:v>116.41</c:v>
                </c:pt>
                <c:pt idx="2">
                  <c:v>85.64</c:v>
                </c:pt>
                <c:pt idx="3">
                  <c:v>65.459999999999994</c:v>
                </c:pt>
                <c:pt idx="4">
                  <c:v>26.3</c:v>
                </c:pt>
              </c:numCache>
            </c:numRef>
          </c:val>
          <c:extLst>
            <c:ext xmlns:c16="http://schemas.microsoft.com/office/drawing/2014/chart" uri="{C3380CC4-5D6E-409C-BE32-E72D297353CC}">
              <c16:uniqueId val="{00000000-989D-4938-A8C8-5F5B4FF7295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123.58</c:v>
                </c:pt>
                <c:pt idx="1">
                  <c:v>221.28</c:v>
                </c:pt>
                <c:pt idx="2">
                  <c:v>173.09</c:v>
                </c:pt>
                <c:pt idx="3">
                  <c:v>162.82</c:v>
                </c:pt>
                <c:pt idx="4">
                  <c:v>83.92</c:v>
                </c:pt>
              </c:numCache>
            </c:numRef>
          </c:val>
          <c:smooth val="0"/>
          <c:extLst>
            <c:ext xmlns:c16="http://schemas.microsoft.com/office/drawing/2014/chart" uri="{C3380CC4-5D6E-409C-BE32-E72D297353CC}">
              <c16:uniqueId val="{00000001-989D-4938-A8C8-5F5B4FF7295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632.05999999999995</c:v>
                </c:pt>
                <c:pt idx="1">
                  <c:v>673.81</c:v>
                </c:pt>
                <c:pt idx="2">
                  <c:v>813.11</c:v>
                </c:pt>
                <c:pt idx="3">
                  <c:v>770.99</c:v>
                </c:pt>
                <c:pt idx="4">
                  <c:v>799.23</c:v>
                </c:pt>
              </c:numCache>
            </c:numRef>
          </c:val>
          <c:extLst>
            <c:ext xmlns:c16="http://schemas.microsoft.com/office/drawing/2014/chart" uri="{C3380CC4-5D6E-409C-BE32-E72D297353CC}">
              <c16:uniqueId val="{00000000-45E1-4FED-B761-E9C900BBB5B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172.39</c:v>
                </c:pt>
                <c:pt idx="1">
                  <c:v>113.42</c:v>
                </c:pt>
                <c:pt idx="2">
                  <c:v>117.39</c:v>
                </c:pt>
                <c:pt idx="3">
                  <c:v>125.61</c:v>
                </c:pt>
                <c:pt idx="4">
                  <c:v>122.71</c:v>
                </c:pt>
              </c:numCache>
            </c:numRef>
          </c:val>
          <c:smooth val="0"/>
          <c:extLst>
            <c:ext xmlns:c16="http://schemas.microsoft.com/office/drawing/2014/chart" uri="{C3380CC4-5D6E-409C-BE32-E72D297353CC}">
              <c16:uniqueId val="{00000001-45E1-4FED-B761-E9C900BBB5B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499.41</c:v>
                </c:pt>
                <c:pt idx="1">
                  <c:v>473.17</c:v>
                </c:pt>
                <c:pt idx="2">
                  <c:v>996.77</c:v>
                </c:pt>
                <c:pt idx="3">
                  <c:v>982.03</c:v>
                </c:pt>
                <c:pt idx="4">
                  <c:v>1001.68</c:v>
                </c:pt>
              </c:numCache>
            </c:numRef>
          </c:val>
          <c:extLst>
            <c:ext xmlns:c16="http://schemas.microsoft.com/office/drawing/2014/chart" uri="{C3380CC4-5D6E-409C-BE32-E72D297353CC}">
              <c16:uniqueId val="{00000000-44F6-459B-9971-33EFB7E341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294.08999999999997</c:v>
                </c:pt>
              </c:numCache>
            </c:numRef>
          </c:val>
          <c:smooth val="0"/>
          <c:extLst>
            <c:ext xmlns:c16="http://schemas.microsoft.com/office/drawing/2014/chart" uri="{C3380CC4-5D6E-409C-BE32-E72D297353CC}">
              <c16:uniqueId val="{00000001-44F6-459B-9971-33EFB7E341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95.56</c:v>
                </c:pt>
                <c:pt idx="1">
                  <c:v>94.15</c:v>
                </c:pt>
                <c:pt idx="2">
                  <c:v>94.66</c:v>
                </c:pt>
                <c:pt idx="3">
                  <c:v>95.01</c:v>
                </c:pt>
                <c:pt idx="4">
                  <c:v>91.07</c:v>
                </c:pt>
              </c:numCache>
            </c:numRef>
          </c:val>
          <c:extLst>
            <c:ext xmlns:c16="http://schemas.microsoft.com/office/drawing/2014/chart" uri="{C3380CC4-5D6E-409C-BE32-E72D297353CC}">
              <c16:uniqueId val="{00000000-810E-446F-9375-F6499CA0574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60</c:v>
                </c:pt>
              </c:numCache>
            </c:numRef>
          </c:val>
          <c:smooth val="0"/>
          <c:extLst>
            <c:ext xmlns:c16="http://schemas.microsoft.com/office/drawing/2014/chart" uri="{C3380CC4-5D6E-409C-BE32-E72D297353CC}">
              <c16:uniqueId val="{00000001-810E-446F-9375-F6499CA0574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147.47</c:v>
                </c:pt>
                <c:pt idx="1">
                  <c:v>150</c:v>
                </c:pt>
                <c:pt idx="2">
                  <c:v>150</c:v>
                </c:pt>
                <c:pt idx="3">
                  <c:v>150.01</c:v>
                </c:pt>
                <c:pt idx="4">
                  <c:v>157.16</c:v>
                </c:pt>
              </c:numCache>
            </c:numRef>
          </c:val>
          <c:extLst>
            <c:ext xmlns:c16="http://schemas.microsoft.com/office/drawing/2014/chart" uri="{C3380CC4-5D6E-409C-BE32-E72D297353CC}">
              <c16:uniqueId val="{00000000-9E51-4ED1-9E7A-65445B48678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282.70999999999998</c:v>
                </c:pt>
              </c:numCache>
            </c:numRef>
          </c:val>
          <c:smooth val="0"/>
          <c:extLst>
            <c:ext xmlns:c16="http://schemas.microsoft.com/office/drawing/2014/chart" uri="{C3380CC4-5D6E-409C-BE32-E72D297353CC}">
              <c16:uniqueId val="{00000001-9E51-4ED1-9E7A-65445B48678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羽咋市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20570</v>
      </c>
      <c r="AM8" s="46"/>
      <c r="AN8" s="46"/>
      <c r="AO8" s="46"/>
      <c r="AP8" s="46"/>
      <c r="AQ8" s="46"/>
      <c r="AR8" s="46"/>
      <c r="AS8" s="46"/>
      <c r="AT8" s="45">
        <f>データ!T6</f>
        <v>81.849999999999994</v>
      </c>
      <c r="AU8" s="45"/>
      <c r="AV8" s="45"/>
      <c r="AW8" s="45"/>
      <c r="AX8" s="45"/>
      <c r="AY8" s="45"/>
      <c r="AZ8" s="45"/>
      <c r="BA8" s="45"/>
      <c r="BB8" s="45">
        <f>データ!U6</f>
        <v>251.31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25.71</v>
      </c>
      <c r="J10" s="45"/>
      <c r="K10" s="45"/>
      <c r="L10" s="45"/>
      <c r="M10" s="45"/>
      <c r="N10" s="45"/>
      <c r="O10" s="45"/>
      <c r="P10" s="45">
        <f>データ!P6</f>
        <v>4.0599999999999996</v>
      </c>
      <c r="Q10" s="45"/>
      <c r="R10" s="45"/>
      <c r="S10" s="45"/>
      <c r="T10" s="45"/>
      <c r="U10" s="45"/>
      <c r="V10" s="45"/>
      <c r="W10" s="45">
        <f>データ!Q6</f>
        <v>100</v>
      </c>
      <c r="X10" s="45"/>
      <c r="Y10" s="45"/>
      <c r="Z10" s="45"/>
      <c r="AA10" s="45"/>
      <c r="AB10" s="45"/>
      <c r="AC10" s="45"/>
      <c r="AD10" s="46">
        <f>データ!R6</f>
        <v>2882</v>
      </c>
      <c r="AE10" s="46"/>
      <c r="AF10" s="46"/>
      <c r="AG10" s="46"/>
      <c r="AH10" s="46"/>
      <c r="AI10" s="46"/>
      <c r="AJ10" s="46"/>
      <c r="AK10" s="2"/>
      <c r="AL10" s="46">
        <f>データ!V6</f>
        <v>828</v>
      </c>
      <c r="AM10" s="46"/>
      <c r="AN10" s="46"/>
      <c r="AO10" s="46"/>
      <c r="AP10" s="46"/>
      <c r="AQ10" s="46"/>
      <c r="AR10" s="46"/>
      <c r="AS10" s="46"/>
      <c r="AT10" s="45">
        <f>データ!W6</f>
        <v>0.16</v>
      </c>
      <c r="AU10" s="45"/>
      <c r="AV10" s="45"/>
      <c r="AW10" s="45"/>
      <c r="AX10" s="45"/>
      <c r="AY10" s="45"/>
      <c r="AZ10" s="45"/>
      <c r="BA10" s="45"/>
      <c r="BB10" s="45">
        <f>データ!X6</f>
        <v>5175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f45iDidwWgdm8Et4BQ7DdHkDdEX80rWdluwOsV/PrbLAbD4kXRljGe2r2BaF/zG1faSBya+lnETXUiZDPoSPdA==" saltValue="bUJMfGHJzkLAD28T1ifk6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172073</v>
      </c>
      <c r="D6" s="19">
        <f t="shared" si="3"/>
        <v>46</v>
      </c>
      <c r="E6" s="19">
        <f t="shared" si="3"/>
        <v>18</v>
      </c>
      <c r="F6" s="19">
        <f t="shared" si="3"/>
        <v>0</v>
      </c>
      <c r="G6" s="19">
        <f t="shared" si="3"/>
        <v>0</v>
      </c>
      <c r="H6" s="19" t="str">
        <f t="shared" si="3"/>
        <v>石川県　羽咋市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25.71</v>
      </c>
      <c r="P6" s="20">
        <f t="shared" si="3"/>
        <v>4.0599999999999996</v>
      </c>
      <c r="Q6" s="20">
        <f t="shared" si="3"/>
        <v>100</v>
      </c>
      <c r="R6" s="20">
        <f t="shared" si="3"/>
        <v>2882</v>
      </c>
      <c r="S6" s="20">
        <f t="shared" si="3"/>
        <v>20570</v>
      </c>
      <c r="T6" s="20">
        <f t="shared" si="3"/>
        <v>81.849999999999994</v>
      </c>
      <c r="U6" s="20">
        <f t="shared" si="3"/>
        <v>251.31</v>
      </c>
      <c r="V6" s="20">
        <f t="shared" si="3"/>
        <v>828</v>
      </c>
      <c r="W6" s="20">
        <f t="shared" si="3"/>
        <v>0.16</v>
      </c>
      <c r="X6" s="20">
        <f t="shared" si="3"/>
        <v>5175</v>
      </c>
      <c r="Y6" s="21">
        <f>IF(Y7="",NA(),Y7)</f>
        <v>104.19</v>
      </c>
      <c r="Z6" s="21">
        <f t="shared" ref="Z6:AH6" si="4">IF(Z7="",NA(),Z7)</f>
        <v>111.1</v>
      </c>
      <c r="AA6" s="21">
        <f t="shared" si="4"/>
        <v>111.58</v>
      </c>
      <c r="AB6" s="21">
        <f t="shared" si="4"/>
        <v>107.48</v>
      </c>
      <c r="AC6" s="21">
        <f t="shared" si="4"/>
        <v>117.13</v>
      </c>
      <c r="AD6" s="21">
        <f t="shared" si="4"/>
        <v>93.44</v>
      </c>
      <c r="AE6" s="21">
        <f t="shared" si="4"/>
        <v>90.02</v>
      </c>
      <c r="AF6" s="21">
        <f t="shared" si="4"/>
        <v>93.76</v>
      </c>
      <c r="AG6" s="21">
        <f t="shared" si="4"/>
        <v>95.33</v>
      </c>
      <c r="AH6" s="21">
        <f t="shared" si="4"/>
        <v>100.41</v>
      </c>
      <c r="AI6" s="20" t="str">
        <f>IF(AI7="","",IF(AI7="-","【-】","【"&amp;SUBSTITUTE(TEXT(AI7,"#,##0.00"),"-","△")&amp;"】"))</f>
        <v>【98.81】</v>
      </c>
      <c r="AJ6" s="21">
        <f>IF(AJ7="",NA(),AJ7)</f>
        <v>144.84</v>
      </c>
      <c r="AK6" s="21">
        <f t="shared" ref="AK6:AS6" si="5">IF(AK7="",NA(),AK7)</f>
        <v>116.41</v>
      </c>
      <c r="AL6" s="21">
        <f t="shared" si="5"/>
        <v>85.64</v>
      </c>
      <c r="AM6" s="21">
        <f t="shared" si="5"/>
        <v>65.459999999999994</v>
      </c>
      <c r="AN6" s="21">
        <f t="shared" si="5"/>
        <v>26.3</v>
      </c>
      <c r="AO6" s="21">
        <f t="shared" si="5"/>
        <v>123.58</v>
      </c>
      <c r="AP6" s="21">
        <f t="shared" si="5"/>
        <v>221.28</v>
      </c>
      <c r="AQ6" s="21">
        <f t="shared" si="5"/>
        <v>173.09</v>
      </c>
      <c r="AR6" s="21">
        <f t="shared" si="5"/>
        <v>162.82</v>
      </c>
      <c r="AS6" s="21">
        <f t="shared" si="5"/>
        <v>83.92</v>
      </c>
      <c r="AT6" s="20" t="str">
        <f>IF(AT7="","",IF(AT7="-","【-】","【"&amp;SUBSTITUTE(TEXT(AT7,"#,##0.00"),"-","△")&amp;"】"))</f>
        <v>【102.81】</v>
      </c>
      <c r="AU6" s="21">
        <f>IF(AU7="",NA(),AU7)</f>
        <v>632.05999999999995</v>
      </c>
      <c r="AV6" s="21">
        <f t="shared" ref="AV6:BD6" si="6">IF(AV7="",NA(),AV7)</f>
        <v>673.81</v>
      </c>
      <c r="AW6" s="21">
        <f t="shared" si="6"/>
        <v>813.11</v>
      </c>
      <c r="AX6" s="21">
        <f t="shared" si="6"/>
        <v>770.99</v>
      </c>
      <c r="AY6" s="21">
        <f t="shared" si="6"/>
        <v>799.23</v>
      </c>
      <c r="AZ6" s="21">
        <f t="shared" si="6"/>
        <v>172.39</v>
      </c>
      <c r="BA6" s="21">
        <f t="shared" si="6"/>
        <v>113.42</v>
      </c>
      <c r="BB6" s="21">
        <f t="shared" si="6"/>
        <v>117.39</v>
      </c>
      <c r="BC6" s="21">
        <f t="shared" si="6"/>
        <v>125.61</v>
      </c>
      <c r="BD6" s="21">
        <f t="shared" si="6"/>
        <v>122.71</v>
      </c>
      <c r="BE6" s="20" t="str">
        <f>IF(BE7="","",IF(BE7="-","【-】","【"&amp;SUBSTITUTE(TEXT(BE7,"#,##0.00"),"-","△")&amp;"】"))</f>
        <v>【112.20】</v>
      </c>
      <c r="BF6" s="21">
        <f>IF(BF7="",NA(),BF7)</f>
        <v>499.41</v>
      </c>
      <c r="BG6" s="21">
        <f t="shared" ref="BG6:BO6" si="7">IF(BG7="",NA(),BG7)</f>
        <v>473.17</v>
      </c>
      <c r="BH6" s="21">
        <f t="shared" si="7"/>
        <v>996.77</v>
      </c>
      <c r="BI6" s="21">
        <f t="shared" si="7"/>
        <v>982.03</v>
      </c>
      <c r="BJ6" s="21">
        <f t="shared" si="7"/>
        <v>1001.68</v>
      </c>
      <c r="BK6" s="21">
        <f t="shared" si="7"/>
        <v>407.42</v>
      </c>
      <c r="BL6" s="21">
        <f t="shared" si="7"/>
        <v>386.46</v>
      </c>
      <c r="BM6" s="21">
        <f t="shared" si="7"/>
        <v>421.25</v>
      </c>
      <c r="BN6" s="21">
        <f t="shared" si="7"/>
        <v>398.42</v>
      </c>
      <c r="BO6" s="21">
        <f t="shared" si="7"/>
        <v>294.08999999999997</v>
      </c>
      <c r="BP6" s="20" t="str">
        <f>IF(BP7="","",IF(BP7="-","【-】","【"&amp;SUBSTITUTE(TEXT(BP7,"#,##0.00"),"-","△")&amp;"】"))</f>
        <v>【310.14】</v>
      </c>
      <c r="BQ6" s="21">
        <f>IF(BQ7="",NA(),BQ7)</f>
        <v>95.56</v>
      </c>
      <c r="BR6" s="21">
        <f t="shared" ref="BR6:BZ6" si="8">IF(BR7="",NA(),BR7)</f>
        <v>94.15</v>
      </c>
      <c r="BS6" s="21">
        <f t="shared" si="8"/>
        <v>94.66</v>
      </c>
      <c r="BT6" s="21">
        <f t="shared" si="8"/>
        <v>95.01</v>
      </c>
      <c r="BU6" s="21">
        <f t="shared" si="8"/>
        <v>91.07</v>
      </c>
      <c r="BV6" s="21">
        <f t="shared" si="8"/>
        <v>57.08</v>
      </c>
      <c r="BW6" s="21">
        <f t="shared" si="8"/>
        <v>55.85</v>
      </c>
      <c r="BX6" s="21">
        <f t="shared" si="8"/>
        <v>53.23</v>
      </c>
      <c r="BY6" s="21">
        <f t="shared" si="8"/>
        <v>50.7</v>
      </c>
      <c r="BZ6" s="21">
        <f t="shared" si="8"/>
        <v>60</v>
      </c>
      <c r="CA6" s="20" t="str">
        <f>IF(CA7="","",IF(CA7="-","【-】","【"&amp;SUBSTITUTE(TEXT(CA7,"#,##0.00"),"-","△")&amp;"】"))</f>
        <v>【57.71】</v>
      </c>
      <c r="CB6" s="21">
        <f>IF(CB7="",NA(),CB7)</f>
        <v>147.47</v>
      </c>
      <c r="CC6" s="21">
        <f t="shared" ref="CC6:CK6" si="9">IF(CC7="",NA(),CC7)</f>
        <v>150</v>
      </c>
      <c r="CD6" s="21">
        <f t="shared" si="9"/>
        <v>150</v>
      </c>
      <c r="CE6" s="21">
        <f t="shared" si="9"/>
        <v>150.01</v>
      </c>
      <c r="CF6" s="21">
        <f t="shared" si="9"/>
        <v>157.16</v>
      </c>
      <c r="CG6" s="21">
        <f t="shared" si="9"/>
        <v>286.86</v>
      </c>
      <c r="CH6" s="21">
        <f t="shared" si="9"/>
        <v>287.91000000000003</v>
      </c>
      <c r="CI6" s="21">
        <f t="shared" si="9"/>
        <v>283.3</v>
      </c>
      <c r="CJ6" s="21">
        <f t="shared" si="9"/>
        <v>289.81</v>
      </c>
      <c r="CK6" s="21">
        <f t="shared" si="9"/>
        <v>282.70999999999998</v>
      </c>
      <c r="CL6" s="20" t="str">
        <f>IF(CL7="","",IF(CL7="-","【-】","【"&amp;SUBSTITUTE(TEXT(CL7,"#,##0.00"),"-","△")&amp;"】"))</f>
        <v>【286.17】</v>
      </c>
      <c r="CM6" s="21">
        <f>IF(CM7="",NA(),CM7)</f>
        <v>48.94</v>
      </c>
      <c r="CN6" s="21">
        <f t="shared" ref="CN6:CV6" si="10">IF(CN7="",NA(),CN7)</f>
        <v>47.19</v>
      </c>
      <c r="CO6" s="21">
        <f t="shared" si="10"/>
        <v>47.36</v>
      </c>
      <c r="CP6" s="21">
        <f t="shared" si="10"/>
        <v>48.28</v>
      </c>
      <c r="CQ6" s="21">
        <f t="shared" si="10"/>
        <v>47.47</v>
      </c>
      <c r="CR6" s="21">
        <f t="shared" si="10"/>
        <v>57.22</v>
      </c>
      <c r="CS6" s="21">
        <f t="shared" si="10"/>
        <v>54.93</v>
      </c>
      <c r="CT6" s="21">
        <f t="shared" si="10"/>
        <v>55.96</v>
      </c>
      <c r="CU6" s="21">
        <f t="shared" si="10"/>
        <v>56.45</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88.43</v>
      </c>
      <c r="DH6" s="20" t="str">
        <f>IF(DH7="","",IF(DH7="-","【-】","【"&amp;SUBSTITUTE(TEXT(DH7,"#,##0.00"),"-","△")&amp;"】"))</f>
        <v>【83.38】</v>
      </c>
      <c r="DI6" s="21">
        <f>IF(DI7="",NA(),DI7)</f>
        <v>55.05</v>
      </c>
      <c r="DJ6" s="21">
        <f t="shared" ref="DJ6:DR6" si="12">IF(DJ7="",NA(),DJ7)</f>
        <v>58.03</v>
      </c>
      <c r="DK6" s="21">
        <f t="shared" si="12"/>
        <v>61.52</v>
      </c>
      <c r="DL6" s="21">
        <f t="shared" si="12"/>
        <v>63.16</v>
      </c>
      <c r="DM6" s="21">
        <f t="shared" si="12"/>
        <v>64.33</v>
      </c>
      <c r="DN6" s="21">
        <f t="shared" si="12"/>
        <v>16.420000000000002</v>
      </c>
      <c r="DO6" s="21">
        <f t="shared" si="12"/>
        <v>16.41</v>
      </c>
      <c r="DP6" s="21">
        <f t="shared" si="12"/>
        <v>16.63</v>
      </c>
      <c r="DQ6" s="21">
        <f t="shared" si="12"/>
        <v>15.4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172073</v>
      </c>
      <c r="D7" s="23">
        <v>46</v>
      </c>
      <c r="E7" s="23">
        <v>18</v>
      </c>
      <c r="F7" s="23">
        <v>0</v>
      </c>
      <c r="G7" s="23">
        <v>0</v>
      </c>
      <c r="H7" s="23" t="s">
        <v>96</v>
      </c>
      <c r="I7" s="23" t="s">
        <v>97</v>
      </c>
      <c r="J7" s="23" t="s">
        <v>98</v>
      </c>
      <c r="K7" s="23" t="s">
        <v>99</v>
      </c>
      <c r="L7" s="23" t="s">
        <v>100</v>
      </c>
      <c r="M7" s="23" t="s">
        <v>101</v>
      </c>
      <c r="N7" s="24" t="s">
        <v>102</v>
      </c>
      <c r="O7" s="24">
        <v>25.71</v>
      </c>
      <c r="P7" s="24">
        <v>4.0599999999999996</v>
      </c>
      <c r="Q7" s="24">
        <v>100</v>
      </c>
      <c r="R7" s="24">
        <v>2882</v>
      </c>
      <c r="S7" s="24">
        <v>20570</v>
      </c>
      <c r="T7" s="24">
        <v>81.849999999999994</v>
      </c>
      <c r="U7" s="24">
        <v>251.31</v>
      </c>
      <c r="V7" s="24">
        <v>828</v>
      </c>
      <c r="W7" s="24">
        <v>0.16</v>
      </c>
      <c r="X7" s="24">
        <v>5175</v>
      </c>
      <c r="Y7" s="24">
        <v>104.19</v>
      </c>
      <c r="Z7" s="24">
        <v>111.1</v>
      </c>
      <c r="AA7" s="24">
        <v>111.58</v>
      </c>
      <c r="AB7" s="24">
        <v>107.48</v>
      </c>
      <c r="AC7" s="24">
        <v>117.13</v>
      </c>
      <c r="AD7" s="24">
        <v>93.44</v>
      </c>
      <c r="AE7" s="24">
        <v>90.02</v>
      </c>
      <c r="AF7" s="24">
        <v>93.76</v>
      </c>
      <c r="AG7" s="24">
        <v>95.33</v>
      </c>
      <c r="AH7" s="24">
        <v>100.41</v>
      </c>
      <c r="AI7" s="24">
        <v>98.81</v>
      </c>
      <c r="AJ7" s="24">
        <v>144.84</v>
      </c>
      <c r="AK7" s="24">
        <v>116.41</v>
      </c>
      <c r="AL7" s="24">
        <v>85.64</v>
      </c>
      <c r="AM7" s="24">
        <v>65.459999999999994</v>
      </c>
      <c r="AN7" s="24">
        <v>26.3</v>
      </c>
      <c r="AO7" s="24">
        <v>123.58</v>
      </c>
      <c r="AP7" s="24">
        <v>221.28</v>
      </c>
      <c r="AQ7" s="24">
        <v>173.09</v>
      </c>
      <c r="AR7" s="24">
        <v>162.82</v>
      </c>
      <c r="AS7" s="24">
        <v>83.92</v>
      </c>
      <c r="AT7" s="24">
        <v>102.81</v>
      </c>
      <c r="AU7" s="24">
        <v>632.05999999999995</v>
      </c>
      <c r="AV7" s="24">
        <v>673.81</v>
      </c>
      <c r="AW7" s="24">
        <v>813.11</v>
      </c>
      <c r="AX7" s="24">
        <v>770.99</v>
      </c>
      <c r="AY7" s="24">
        <v>799.23</v>
      </c>
      <c r="AZ7" s="24">
        <v>172.39</v>
      </c>
      <c r="BA7" s="24">
        <v>113.42</v>
      </c>
      <c r="BB7" s="24">
        <v>117.39</v>
      </c>
      <c r="BC7" s="24">
        <v>125.61</v>
      </c>
      <c r="BD7" s="24">
        <v>122.71</v>
      </c>
      <c r="BE7" s="24">
        <v>112.2</v>
      </c>
      <c r="BF7" s="24">
        <v>499.41</v>
      </c>
      <c r="BG7" s="24">
        <v>473.17</v>
      </c>
      <c r="BH7" s="24">
        <v>996.77</v>
      </c>
      <c r="BI7" s="24">
        <v>982.03</v>
      </c>
      <c r="BJ7" s="24">
        <v>1001.68</v>
      </c>
      <c r="BK7" s="24">
        <v>407.42</v>
      </c>
      <c r="BL7" s="24">
        <v>386.46</v>
      </c>
      <c r="BM7" s="24">
        <v>421.25</v>
      </c>
      <c r="BN7" s="24">
        <v>398.42</v>
      </c>
      <c r="BO7" s="24">
        <v>294.08999999999997</v>
      </c>
      <c r="BP7" s="24">
        <v>310.14</v>
      </c>
      <c r="BQ7" s="24">
        <v>95.56</v>
      </c>
      <c r="BR7" s="24">
        <v>94.15</v>
      </c>
      <c r="BS7" s="24">
        <v>94.66</v>
      </c>
      <c r="BT7" s="24">
        <v>95.01</v>
      </c>
      <c r="BU7" s="24">
        <v>91.07</v>
      </c>
      <c r="BV7" s="24">
        <v>57.08</v>
      </c>
      <c r="BW7" s="24">
        <v>55.85</v>
      </c>
      <c r="BX7" s="24">
        <v>53.23</v>
      </c>
      <c r="BY7" s="24">
        <v>50.7</v>
      </c>
      <c r="BZ7" s="24">
        <v>60</v>
      </c>
      <c r="CA7" s="24">
        <v>57.71</v>
      </c>
      <c r="CB7" s="24">
        <v>147.47</v>
      </c>
      <c r="CC7" s="24">
        <v>150</v>
      </c>
      <c r="CD7" s="24">
        <v>150</v>
      </c>
      <c r="CE7" s="24">
        <v>150.01</v>
      </c>
      <c r="CF7" s="24">
        <v>157.16</v>
      </c>
      <c r="CG7" s="24">
        <v>286.86</v>
      </c>
      <c r="CH7" s="24">
        <v>287.91000000000003</v>
      </c>
      <c r="CI7" s="24">
        <v>283.3</v>
      </c>
      <c r="CJ7" s="24">
        <v>289.81</v>
      </c>
      <c r="CK7" s="24">
        <v>282.70999999999998</v>
      </c>
      <c r="CL7" s="24">
        <v>286.17</v>
      </c>
      <c r="CM7" s="24">
        <v>48.94</v>
      </c>
      <c r="CN7" s="24">
        <v>47.19</v>
      </c>
      <c r="CO7" s="24">
        <v>47.36</v>
      </c>
      <c r="CP7" s="24">
        <v>48.28</v>
      </c>
      <c r="CQ7" s="24">
        <v>47.47</v>
      </c>
      <c r="CR7" s="24">
        <v>57.22</v>
      </c>
      <c r="CS7" s="24">
        <v>54.93</v>
      </c>
      <c r="CT7" s="24">
        <v>55.96</v>
      </c>
      <c r="CU7" s="24">
        <v>56.45</v>
      </c>
      <c r="CV7" s="24">
        <v>56.52</v>
      </c>
      <c r="CW7" s="24">
        <v>56.8</v>
      </c>
      <c r="CX7" s="24">
        <v>100</v>
      </c>
      <c r="CY7" s="24">
        <v>100</v>
      </c>
      <c r="CZ7" s="24">
        <v>100</v>
      </c>
      <c r="DA7" s="24">
        <v>100</v>
      </c>
      <c r="DB7" s="24">
        <v>100</v>
      </c>
      <c r="DC7" s="24">
        <v>67.290000000000006</v>
      </c>
      <c r="DD7" s="24">
        <v>65.569999999999993</v>
      </c>
      <c r="DE7" s="24">
        <v>60.12</v>
      </c>
      <c r="DF7" s="24">
        <v>54.99</v>
      </c>
      <c r="DG7" s="24">
        <v>88.43</v>
      </c>
      <c r="DH7" s="24">
        <v>83.38</v>
      </c>
      <c r="DI7" s="24">
        <v>55.05</v>
      </c>
      <c r="DJ7" s="24">
        <v>58.03</v>
      </c>
      <c r="DK7" s="24">
        <v>61.52</v>
      </c>
      <c r="DL7" s="24">
        <v>63.16</v>
      </c>
      <c r="DM7" s="24">
        <v>64.33</v>
      </c>
      <c r="DN7" s="24">
        <v>16.420000000000002</v>
      </c>
      <c r="DO7" s="24">
        <v>16.41</v>
      </c>
      <c r="DP7" s="24">
        <v>16.63</v>
      </c>
      <c r="DQ7" s="24">
        <v>15.4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2023-01-12T23:49:33Z</dcterms:created>
  <dcterms:modified xsi:type="dcterms:W3CDTF">2023-02-02T02:01:52Z</dcterms:modified>
  <cp:category/>
</cp:coreProperties>
</file>