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an1\環境建設課\生活環境課\03 管理係\06 庶務\01 照会等\R4\20230111 公営企業に係る経営比較分析表（R3年度決算）の分析等（0125締切）\【経営比較分析表】2021_172057_46_1718\"/>
    </mc:Choice>
  </mc:AlternateContent>
  <workbookProtection workbookAlgorithmName="SHA-512" workbookHashValue="jGpV9GHnv6xKbcPdb7T0wrpQC5a9Ld7tTaEqXz70oeo7kcRHqOhYCppvRYXDqfAR8Jb/Bm4OB99+QPDO/L93rA==" workbookSaltValue="gAF44RMJzowfbbX5O+FqC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<sst xmlns="http://schemas.openxmlformats.org/spreadsheetml/2006/main" count="300" uniqueCount="119">
  <si>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</si>
  <si>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</si>
  <si>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</si>
  <si>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</si>
  <si>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</si>
  <si>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</si>
  <si>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</si>
  <si>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</si>
  <si>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</si>
  <si>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</si>
  <si>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</si>
  <si>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</si>
  <si>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</si>
  <si>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</si>
  <si>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</si>
  <si>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</si>
  <si>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</si>
  <si>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</si>
  <si>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</si>
  <si>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</si>
  <si>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</si>
  <si>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</si>
  <si>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</si>
  <si>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</si>
  <si>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</si>
  <si>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</si>
  <si>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</si>
  <si>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</si>
  <si>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</si>
  <si>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</si>
  <si>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</si>
  <si>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</si>
  <si>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</si>
  <si>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</si>
  <si>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</si>
  <si>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</si>
  <si>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</si>
  <si>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</si>
  <si>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</si>
  <si>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</si>
  <si>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</si>
  <si>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</si>
  <si>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</si>
  <si>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</si>
  <si>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</si>
  <si>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</si>
  <si>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</si>
  <si>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</si>
  <si>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</si>
  <si>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</si>
  <si>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</si>
  <si>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</si>
  <si>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</si>
  <si>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</si>
  <si>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</si>
  <si>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</si>
  <si>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</si>
  <si>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</si>
  <si>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</si>
  <si>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</si>
  <si>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</si>
  <si>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</si>
  <si>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</si>
  <si>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</si>
  <si>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</si>
  <si>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</si>
  <si>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</si>
  <si>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</si>
  <si>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</si>
  <si>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</si>
  <si>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</si>
  <si>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</si>
  <si>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</si>
  <si>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</si>
  <si>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</si>
  <si>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</si>
  <si>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</si>
  <si>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</si>
  <si>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</si>
  <si>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</si>
  <si>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</si>
  <si>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</si>
  <si>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</si>
  <si>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</si>
  <si>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</si>
  <si>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</si>
  <si>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</si>
  <si>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</si>
  <si>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</si>
  <si>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</si>
  <si>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</si>
  <si>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</si>
  <si>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</si>
  <si>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</si>
  <si>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</si>
  <si>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</si>
  <si>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</si>
  <si>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</si>
  <si>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</si>
  <si>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</si>
  <si>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</si>
  <si>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</si>
  <si>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</si>
  <si>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</si>
  <si>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</si>
  <si>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</si>
  <si>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</si>
  <si>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</si>
  <si>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</si>
  <si>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</si>
  <si>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</si>
  <si>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</si>
  <si>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</si>
  <si>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</si>
  <si>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</si>
  <si>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</si>
  <si>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①経常収支比率が100％を超えているものの、下水道使用料で支払利息等の費用を賄い切れておらず、一般会計繰入金に依存している状態である。
②累積欠損金比率は類似団体平均よりも大きく、減少に向けて取り組んでいるところである。
③流動比率が低く、1年以内に支払う債務分の現金預金を保有できていない状態である。
④企業債残高対事業規模比率は、企業債の一般会計負担見込分が控除されているため低く表示されているが、企業債残高全体では類似団体同様に大きい状態である。
⑤経費回収率は、類似団体平均より高いものの、下水道使用料で維持管理費を賄えていない状態である。
⑥汚水処理原価は、類似団体平均より低く抑えられている。
⑦施設利用率は、公共下水道の処理場で汚水処理しているため、当事業では利用率なしとなっている。
⑧水洗化率は、類似団体平均より高くなっている。</t>
    <phoneticPr fontId="4"/>
  </si>
  <si>
    <t xml:space="preserve">③法定耐用年数（50年）を超えた管渠はないため、管渠の更新は行っていないが、巡回点検や、カメラ調査等により適宜修繕や清掃を実施していく。
</t>
    <phoneticPr fontId="4"/>
  </si>
  <si>
    <t>　ストックマネジメント計画により、全施設における更新の優先順位を決定し、年度間の建設改良費が平準化するよう実施していく。
　一般会計からの繰入金のうち、基準外繰入の抑制を図るため、助成制度の活用や、生活排水対策の普及・啓発を進めることで、水洗化率の向上・料金収入の確保に努める。
　基準内繰入については、適正に一般会計に負担を求めていく。
　令和2年度より公営企業会計へ移行し、経営や資産等の状況を的確に把握して、経営基盤の計画的な強化と財政マネジメントの向上等に取り組む。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</si>
</sst>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CAC-412F-B58C-8DAA07BC82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formatCode="#,##0.00;&quot;△&quot;#,##0.00">
                  <c:v>0</c:v>
                </c:pt>
              </c:numCache>
            </c:numRef>
          </c:val>
          <c:smooth val="0"/>
          <c:extLst>
            <c:ext xmlns:c16="http://schemas.microsoft.com/office/drawing/2014/chart" uri="{C3380CC4-5D6E-409C-BE32-E72D297353CC}">
              <c16:uniqueId val="{00000001-2CAC-412F-B58C-8DAA07BC82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AF-4000-AB1B-C035480181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36.71</c:v>
                </c:pt>
                <c:pt idx="4">
                  <c:v>33.799999999999997</c:v>
                </c:pt>
              </c:numCache>
            </c:numRef>
          </c:val>
          <c:smooth val="0"/>
          <c:extLst>
            <c:ext xmlns:c16="http://schemas.microsoft.com/office/drawing/2014/chart" uri="{C3380CC4-5D6E-409C-BE32-E72D297353CC}">
              <c16:uniqueId val="{00000001-FBAF-4000-AB1B-C035480181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87.57</c:v>
                </c:pt>
                <c:pt idx="4">
                  <c:v>86.83</c:v>
                </c:pt>
              </c:numCache>
            </c:numRef>
          </c:val>
          <c:extLst>
            <c:ext xmlns:c16="http://schemas.microsoft.com/office/drawing/2014/chart" uri="{C3380CC4-5D6E-409C-BE32-E72D297353CC}">
              <c16:uniqueId val="{00000000-00CC-4BE3-8414-F19B44BE6C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70.05</c:v>
                </c:pt>
                <c:pt idx="4">
                  <c:v>67.09</c:v>
                </c:pt>
              </c:numCache>
            </c:numRef>
          </c:val>
          <c:smooth val="0"/>
          <c:extLst>
            <c:ext xmlns:c16="http://schemas.microsoft.com/office/drawing/2014/chart" uri="{C3380CC4-5D6E-409C-BE32-E72D297353CC}">
              <c16:uniqueId val="{00000001-00CC-4BE3-8414-F19B44BE6C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101.36</c:v>
                </c:pt>
                <c:pt idx="4">
                  <c:v>100.03</c:v>
                </c:pt>
              </c:numCache>
            </c:numRef>
          </c:val>
          <c:extLst>
            <c:ext xmlns:c16="http://schemas.microsoft.com/office/drawing/2014/chart" uri="{C3380CC4-5D6E-409C-BE32-E72D297353CC}">
              <c16:uniqueId val="{00000000-5EDB-4C58-B34D-77A0D28B0B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100.3</c:v>
                </c:pt>
                <c:pt idx="4">
                  <c:v>99.59</c:v>
                </c:pt>
              </c:numCache>
            </c:numRef>
          </c:val>
          <c:smooth val="0"/>
          <c:extLst>
            <c:ext xmlns:c16="http://schemas.microsoft.com/office/drawing/2014/chart" uri="{C3380CC4-5D6E-409C-BE32-E72D297353CC}">
              <c16:uniqueId val="{00000001-5EDB-4C58-B34D-77A0D28B0B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4.1399999999999997</c:v>
                </c:pt>
                <c:pt idx="4">
                  <c:v>7.06</c:v>
                </c:pt>
              </c:numCache>
            </c:numRef>
          </c:val>
          <c:extLst>
            <c:ext xmlns:c16="http://schemas.microsoft.com/office/drawing/2014/chart" uri="{C3380CC4-5D6E-409C-BE32-E72D297353CC}">
              <c16:uniqueId val="{00000000-7905-401B-8F7D-B424F152BD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15.82</c:v>
                </c:pt>
                <c:pt idx="4">
                  <c:v>18.97</c:v>
                </c:pt>
              </c:numCache>
            </c:numRef>
          </c:val>
          <c:smooth val="0"/>
          <c:extLst>
            <c:ext xmlns:c16="http://schemas.microsoft.com/office/drawing/2014/chart" uri="{C3380CC4-5D6E-409C-BE32-E72D297353CC}">
              <c16:uniqueId val="{00000001-7905-401B-8F7D-B424F152BD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4A2-45B6-A5A1-EE3B8065FE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4A2-45B6-A5A1-EE3B8065FE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682.89</c:v>
                </c:pt>
                <c:pt idx="4">
                  <c:v>713.22</c:v>
                </c:pt>
              </c:numCache>
            </c:numRef>
          </c:val>
          <c:extLst>
            <c:ext xmlns:c16="http://schemas.microsoft.com/office/drawing/2014/chart" uri="{C3380CC4-5D6E-409C-BE32-E72D297353CC}">
              <c16:uniqueId val="{00000000-7316-4CF3-B636-A6A69D4AD2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254.91</c:v>
                </c:pt>
                <c:pt idx="4">
                  <c:v>366.52</c:v>
                </c:pt>
              </c:numCache>
            </c:numRef>
          </c:val>
          <c:smooth val="0"/>
          <c:extLst>
            <c:ext xmlns:c16="http://schemas.microsoft.com/office/drawing/2014/chart" uri="{C3380CC4-5D6E-409C-BE32-E72D297353CC}">
              <c16:uniqueId val="{00000001-7316-4CF3-B636-A6A69D4AD2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14.63</c:v>
                </c:pt>
                <c:pt idx="4">
                  <c:v>20.91</c:v>
                </c:pt>
              </c:numCache>
            </c:numRef>
          </c:val>
          <c:extLst>
            <c:ext xmlns:c16="http://schemas.microsoft.com/office/drawing/2014/chart" uri="{C3380CC4-5D6E-409C-BE32-E72D297353CC}">
              <c16:uniqueId val="{00000000-E033-4330-8DA3-B557C085BA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64.17</c:v>
                </c:pt>
                <c:pt idx="4">
                  <c:v>89.11</c:v>
                </c:pt>
              </c:numCache>
            </c:numRef>
          </c:val>
          <c:smooth val="0"/>
          <c:extLst>
            <c:ext xmlns:c16="http://schemas.microsoft.com/office/drawing/2014/chart" uri="{C3380CC4-5D6E-409C-BE32-E72D297353CC}">
              <c16:uniqueId val="{00000001-E033-4330-8DA3-B557C085BA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680.26</c:v>
                </c:pt>
                <c:pt idx="4">
                  <c:v>271.73</c:v>
                </c:pt>
              </c:numCache>
            </c:numRef>
          </c:val>
          <c:extLst>
            <c:ext xmlns:c16="http://schemas.microsoft.com/office/drawing/2014/chart" uri="{C3380CC4-5D6E-409C-BE32-E72D297353CC}">
              <c16:uniqueId val="{00000000-1D36-4476-9965-F0AC0B400F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1209.45</c:v>
                </c:pt>
                <c:pt idx="4">
                  <c:v>1042.6400000000001</c:v>
                </c:pt>
              </c:numCache>
            </c:numRef>
          </c:val>
          <c:smooth val="0"/>
          <c:extLst>
            <c:ext xmlns:c16="http://schemas.microsoft.com/office/drawing/2014/chart" uri="{C3380CC4-5D6E-409C-BE32-E72D297353CC}">
              <c16:uniqueId val="{00000001-1D36-4476-9965-F0AC0B400F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80.28</c:v>
                </c:pt>
                <c:pt idx="4">
                  <c:v>78.92</c:v>
                </c:pt>
              </c:numCache>
            </c:numRef>
          </c:val>
          <c:extLst>
            <c:ext xmlns:c16="http://schemas.microsoft.com/office/drawing/2014/chart" uri="{C3380CC4-5D6E-409C-BE32-E72D297353CC}">
              <c16:uniqueId val="{00000000-3B97-4752-B4A8-562B3F851D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55.93</c:v>
                </c:pt>
                <c:pt idx="4">
                  <c:v>55.76</c:v>
                </c:pt>
              </c:numCache>
            </c:numRef>
          </c:val>
          <c:smooth val="0"/>
          <c:extLst>
            <c:ext xmlns:c16="http://schemas.microsoft.com/office/drawing/2014/chart" uri="{C3380CC4-5D6E-409C-BE32-E72D297353CC}">
              <c16:uniqueId val="{00000001-3B97-4752-B4A8-562B3F851D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218.69</c:v>
                </c:pt>
                <c:pt idx="4">
                  <c:v>226.72</c:v>
                </c:pt>
              </c:numCache>
            </c:numRef>
          </c:val>
          <c:extLst>
            <c:ext xmlns:c16="http://schemas.microsoft.com/office/drawing/2014/chart" uri="{C3380CC4-5D6E-409C-BE32-E72D297353CC}">
              <c16:uniqueId val="{00000000-9E6B-4CBD-A95B-4755684DF0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289.60000000000002</c:v>
                </c:pt>
                <c:pt idx="4">
                  <c:v>296.14999999999998</c:v>
                </c:pt>
              </c:numCache>
            </c:numRef>
          </c:val>
          <c:smooth val="0"/>
          <c:extLst>
            <c:ext xmlns:c16="http://schemas.microsoft.com/office/drawing/2014/chart" uri="{C3380CC4-5D6E-409C-BE32-E72D297353CC}">
              <c16:uniqueId val="{00000001-9E6B-4CBD-A95B-4755684DF0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石川県　珠洲市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D3</v>
      </c>
      <c r="X8" s="66"/>
      <c r="Y8" s="66"/>
      <c r="Z8" s="66"/>
      <c r="AA8" s="66"/>
      <c r="AB8" s="66"/>
      <c r="AC8" s="66"/>
      <c r="AD8" s="67" t="str">
        <f>データ!$M$6</f>
        <v>非設置</v>
      </c>
      <c r="AE8" s="67"/>
      <c r="AF8" s="67"/>
      <c r="AG8" s="67"/>
      <c r="AH8" s="67"/>
      <c r="AI8" s="67"/>
      <c r="AJ8" s="67"/>
      <c r="AK8" s="3"/>
      <c r="AL8" s="55">
        <f>データ!S6</f>
        <v>13334</v>
      </c>
      <c r="AM8" s="55"/>
      <c r="AN8" s="55"/>
      <c r="AO8" s="55"/>
      <c r="AP8" s="55"/>
      <c r="AQ8" s="55"/>
      <c r="AR8" s="55"/>
      <c r="AS8" s="55"/>
      <c r="AT8" s="54">
        <f>データ!T6</f>
        <v>247.2</v>
      </c>
      <c r="AU8" s="54"/>
      <c r="AV8" s="54"/>
      <c r="AW8" s="54"/>
      <c r="AX8" s="54"/>
      <c r="AY8" s="54"/>
      <c r="AZ8" s="54"/>
      <c r="BA8" s="54"/>
      <c r="BB8" s="54">
        <f>データ!U6</f>
        <v>53.94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50.13</v>
      </c>
      <c r="J10" s="54"/>
      <c r="K10" s="54"/>
      <c r="L10" s="54"/>
      <c r="M10" s="54"/>
      <c r="N10" s="54"/>
      <c r="O10" s="54"/>
      <c r="P10" s="54">
        <f>データ!P6</f>
        <v>5.13</v>
      </c>
      <c r="Q10" s="54"/>
      <c r="R10" s="54"/>
      <c r="S10" s="54"/>
      <c r="T10" s="54"/>
      <c r="U10" s="54"/>
      <c r="V10" s="54"/>
      <c r="W10" s="54" t="str">
        <f>データ!Q6</f>
        <v>-</v>
      </c>
      <c r="X10" s="54"/>
      <c r="Y10" s="54"/>
      <c r="Z10" s="54"/>
      <c r="AA10" s="54"/>
      <c r="AB10" s="54"/>
      <c r="AC10" s="54"/>
      <c r="AD10" s="55">
        <f>データ!R6</f>
        <v>3520</v>
      </c>
      <c r="AE10" s="55"/>
      <c r="AF10" s="55"/>
      <c r="AG10" s="55"/>
      <c r="AH10" s="55"/>
      <c r="AI10" s="55"/>
      <c r="AJ10" s="55"/>
      <c r="AK10" s="2"/>
      <c r="AL10" s="55">
        <f>データ!V6</f>
        <v>676</v>
      </c>
      <c r="AM10" s="55"/>
      <c r="AN10" s="55"/>
      <c r="AO10" s="55"/>
      <c r="AP10" s="55"/>
      <c r="AQ10" s="55"/>
      <c r="AR10" s="55"/>
      <c r="AS10" s="55"/>
      <c r="AT10" s="54">
        <f>データ!W6</f>
        <v>0.26</v>
      </c>
      <c r="AU10" s="54"/>
      <c r="AV10" s="54"/>
      <c r="AW10" s="54"/>
      <c r="AX10" s="54"/>
      <c r="AY10" s="54"/>
      <c r="AZ10" s="54"/>
      <c r="BA10" s="54"/>
      <c r="BB10" s="54">
        <f>データ!X6</f>
        <v>2600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80"/>
      <c r="BN16" s="80"/>
      <c r="BO16" s="80"/>
      <c r="BP16" s="80"/>
      <c r="BQ16" s="80"/>
      <c r="BR16" s="80"/>
      <c r="BS16" s="80"/>
      <c r="BT16" s="80"/>
      <c r="BU16" s="80"/>
      <c r="BV16" s="80"/>
      <c r="BW16" s="80"/>
      <c r="BX16" s="80"/>
      <c r="BY16" s="8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80"/>
      <c r="BN17" s="80"/>
      <c r="BO17" s="80"/>
      <c r="BP17" s="80"/>
      <c r="BQ17" s="80"/>
      <c r="BR17" s="80"/>
      <c r="BS17" s="80"/>
      <c r="BT17" s="80"/>
      <c r="BU17" s="80"/>
      <c r="BV17" s="80"/>
      <c r="BW17" s="80"/>
      <c r="BX17" s="80"/>
      <c r="BY17" s="8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80"/>
      <c r="BN18" s="80"/>
      <c r="BO18" s="80"/>
      <c r="BP18" s="80"/>
      <c r="BQ18" s="80"/>
      <c r="BR18" s="80"/>
      <c r="BS18" s="80"/>
      <c r="BT18" s="80"/>
      <c r="BU18" s="80"/>
      <c r="BV18" s="80"/>
      <c r="BW18" s="80"/>
      <c r="BX18" s="80"/>
      <c r="BY18" s="8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80"/>
      <c r="BN19" s="80"/>
      <c r="BO19" s="80"/>
      <c r="BP19" s="80"/>
      <c r="BQ19" s="80"/>
      <c r="BR19" s="80"/>
      <c r="BS19" s="80"/>
      <c r="BT19" s="80"/>
      <c r="BU19" s="80"/>
      <c r="BV19" s="80"/>
      <c r="BW19" s="80"/>
      <c r="BX19" s="80"/>
      <c r="BY19" s="8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80"/>
      <c r="BN20" s="80"/>
      <c r="BO20" s="80"/>
      <c r="BP20" s="80"/>
      <c r="BQ20" s="80"/>
      <c r="BR20" s="80"/>
      <c r="BS20" s="80"/>
      <c r="BT20" s="80"/>
      <c r="BU20" s="80"/>
      <c r="BV20" s="80"/>
      <c r="BW20" s="80"/>
      <c r="BX20" s="80"/>
      <c r="BY20" s="8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80"/>
      <c r="BN21" s="80"/>
      <c r="BO21" s="80"/>
      <c r="BP21" s="80"/>
      <c r="BQ21" s="80"/>
      <c r="BR21" s="80"/>
      <c r="BS21" s="80"/>
      <c r="BT21" s="80"/>
      <c r="BU21" s="80"/>
      <c r="BV21" s="80"/>
      <c r="BW21" s="80"/>
      <c r="BX21" s="80"/>
      <c r="BY21" s="8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80"/>
      <c r="BN22" s="80"/>
      <c r="BO22" s="80"/>
      <c r="BP22" s="80"/>
      <c r="BQ22" s="80"/>
      <c r="BR22" s="80"/>
      <c r="BS22" s="80"/>
      <c r="BT22" s="80"/>
      <c r="BU22" s="80"/>
      <c r="BV22" s="80"/>
      <c r="BW22" s="80"/>
      <c r="BX22" s="80"/>
      <c r="BY22" s="8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80"/>
      <c r="BN23" s="80"/>
      <c r="BO23" s="80"/>
      <c r="BP23" s="80"/>
      <c r="BQ23" s="80"/>
      <c r="BR23" s="80"/>
      <c r="BS23" s="80"/>
      <c r="BT23" s="80"/>
      <c r="BU23" s="80"/>
      <c r="BV23" s="80"/>
      <c r="BW23" s="80"/>
      <c r="BX23" s="80"/>
      <c r="BY23" s="8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80"/>
      <c r="BN24" s="80"/>
      <c r="BO24" s="80"/>
      <c r="BP24" s="80"/>
      <c r="BQ24" s="80"/>
      <c r="BR24" s="80"/>
      <c r="BS24" s="80"/>
      <c r="BT24" s="80"/>
      <c r="BU24" s="80"/>
      <c r="BV24" s="80"/>
      <c r="BW24" s="80"/>
      <c r="BX24" s="80"/>
      <c r="BY24" s="8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80"/>
      <c r="BN25" s="80"/>
      <c r="BO25" s="80"/>
      <c r="BP25" s="80"/>
      <c r="BQ25" s="80"/>
      <c r="BR25" s="80"/>
      <c r="BS25" s="80"/>
      <c r="BT25" s="80"/>
      <c r="BU25" s="80"/>
      <c r="BV25" s="80"/>
      <c r="BW25" s="80"/>
      <c r="BX25" s="80"/>
      <c r="BY25" s="8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80"/>
      <c r="BN26" s="80"/>
      <c r="BO26" s="80"/>
      <c r="BP26" s="80"/>
      <c r="BQ26" s="80"/>
      <c r="BR26" s="80"/>
      <c r="BS26" s="80"/>
      <c r="BT26" s="80"/>
      <c r="BU26" s="80"/>
      <c r="BV26" s="80"/>
      <c r="BW26" s="80"/>
      <c r="BX26" s="80"/>
      <c r="BY26" s="8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80"/>
      <c r="BN27" s="80"/>
      <c r="BO27" s="80"/>
      <c r="BP27" s="80"/>
      <c r="BQ27" s="80"/>
      <c r="BR27" s="80"/>
      <c r="BS27" s="80"/>
      <c r="BT27" s="80"/>
      <c r="BU27" s="80"/>
      <c r="BV27" s="80"/>
      <c r="BW27" s="80"/>
      <c r="BX27" s="80"/>
      <c r="BY27" s="8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80"/>
      <c r="BN28" s="80"/>
      <c r="BO28" s="80"/>
      <c r="BP28" s="80"/>
      <c r="BQ28" s="80"/>
      <c r="BR28" s="80"/>
      <c r="BS28" s="80"/>
      <c r="BT28" s="80"/>
      <c r="BU28" s="80"/>
      <c r="BV28" s="80"/>
      <c r="BW28" s="80"/>
      <c r="BX28" s="80"/>
      <c r="BY28" s="8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80"/>
      <c r="BN29" s="80"/>
      <c r="BO29" s="80"/>
      <c r="BP29" s="80"/>
      <c r="BQ29" s="80"/>
      <c r="BR29" s="80"/>
      <c r="BS29" s="80"/>
      <c r="BT29" s="80"/>
      <c r="BU29" s="80"/>
      <c r="BV29" s="80"/>
      <c r="BW29" s="80"/>
      <c r="BX29" s="80"/>
      <c r="BY29" s="8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80"/>
      <c r="BN30" s="80"/>
      <c r="BO30" s="80"/>
      <c r="BP30" s="80"/>
      <c r="BQ30" s="80"/>
      <c r="BR30" s="80"/>
      <c r="BS30" s="80"/>
      <c r="BT30" s="80"/>
      <c r="BU30" s="80"/>
      <c r="BV30" s="80"/>
      <c r="BW30" s="80"/>
      <c r="BX30" s="80"/>
      <c r="BY30" s="8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80"/>
      <c r="BN31" s="80"/>
      <c r="BO31" s="80"/>
      <c r="BP31" s="80"/>
      <c r="BQ31" s="80"/>
      <c r="BR31" s="80"/>
      <c r="BS31" s="80"/>
      <c r="BT31" s="80"/>
      <c r="BU31" s="80"/>
      <c r="BV31" s="80"/>
      <c r="BW31" s="80"/>
      <c r="BX31" s="80"/>
      <c r="BY31" s="8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80"/>
      <c r="BN32" s="80"/>
      <c r="BO32" s="80"/>
      <c r="BP32" s="80"/>
      <c r="BQ32" s="80"/>
      <c r="BR32" s="80"/>
      <c r="BS32" s="80"/>
      <c r="BT32" s="80"/>
      <c r="BU32" s="80"/>
      <c r="BV32" s="80"/>
      <c r="BW32" s="80"/>
      <c r="BX32" s="80"/>
      <c r="BY32" s="8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80"/>
      <c r="BN33" s="80"/>
      <c r="BO33" s="80"/>
      <c r="BP33" s="80"/>
      <c r="BQ33" s="80"/>
      <c r="BR33" s="80"/>
      <c r="BS33" s="80"/>
      <c r="BT33" s="80"/>
      <c r="BU33" s="80"/>
      <c r="BV33" s="80"/>
      <c r="BW33" s="80"/>
      <c r="BX33" s="80"/>
      <c r="BY33" s="8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80"/>
      <c r="BN34" s="80"/>
      <c r="BO34" s="80"/>
      <c r="BP34" s="80"/>
      <c r="BQ34" s="80"/>
      <c r="BR34" s="80"/>
      <c r="BS34" s="80"/>
      <c r="BT34" s="80"/>
      <c r="BU34" s="80"/>
      <c r="BV34" s="80"/>
      <c r="BW34" s="80"/>
      <c r="BX34" s="80"/>
      <c r="BY34" s="8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80"/>
      <c r="BN35" s="80"/>
      <c r="BO35" s="80"/>
      <c r="BP35" s="80"/>
      <c r="BQ35" s="80"/>
      <c r="BR35" s="80"/>
      <c r="BS35" s="80"/>
      <c r="BT35" s="80"/>
      <c r="BU35" s="80"/>
      <c r="BV35" s="80"/>
      <c r="BW35" s="80"/>
      <c r="BX35" s="80"/>
      <c r="BY35" s="8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80"/>
      <c r="BN36" s="80"/>
      <c r="BO36" s="80"/>
      <c r="BP36" s="80"/>
      <c r="BQ36" s="80"/>
      <c r="BR36" s="80"/>
      <c r="BS36" s="80"/>
      <c r="BT36" s="80"/>
      <c r="BU36" s="80"/>
      <c r="BV36" s="80"/>
      <c r="BW36" s="80"/>
      <c r="BX36" s="80"/>
      <c r="BY36" s="8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80"/>
      <c r="BN37" s="80"/>
      <c r="BO37" s="80"/>
      <c r="BP37" s="80"/>
      <c r="BQ37" s="80"/>
      <c r="BR37" s="80"/>
      <c r="BS37" s="80"/>
      <c r="BT37" s="80"/>
      <c r="BU37" s="80"/>
      <c r="BV37" s="80"/>
      <c r="BW37" s="80"/>
      <c r="BX37" s="80"/>
      <c r="BY37" s="8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80"/>
      <c r="BN38" s="80"/>
      <c r="BO38" s="80"/>
      <c r="BP38" s="80"/>
      <c r="BQ38" s="80"/>
      <c r="BR38" s="80"/>
      <c r="BS38" s="80"/>
      <c r="BT38" s="80"/>
      <c r="BU38" s="80"/>
      <c r="BV38" s="80"/>
      <c r="BW38" s="80"/>
      <c r="BX38" s="80"/>
      <c r="BY38" s="8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80"/>
      <c r="BN39" s="80"/>
      <c r="BO39" s="80"/>
      <c r="BP39" s="80"/>
      <c r="BQ39" s="80"/>
      <c r="BR39" s="80"/>
      <c r="BS39" s="80"/>
      <c r="BT39" s="80"/>
      <c r="BU39" s="80"/>
      <c r="BV39" s="80"/>
      <c r="BW39" s="80"/>
      <c r="BX39" s="80"/>
      <c r="BY39" s="8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80"/>
      <c r="BN40" s="80"/>
      <c r="BO40" s="80"/>
      <c r="BP40" s="80"/>
      <c r="BQ40" s="80"/>
      <c r="BR40" s="80"/>
      <c r="BS40" s="80"/>
      <c r="BT40" s="80"/>
      <c r="BU40" s="80"/>
      <c r="BV40" s="80"/>
      <c r="BW40" s="80"/>
      <c r="BX40" s="80"/>
      <c r="BY40" s="8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80"/>
      <c r="BN41" s="80"/>
      <c r="BO41" s="80"/>
      <c r="BP41" s="80"/>
      <c r="BQ41" s="80"/>
      <c r="BR41" s="80"/>
      <c r="BS41" s="80"/>
      <c r="BT41" s="80"/>
      <c r="BU41" s="80"/>
      <c r="BV41" s="80"/>
      <c r="BW41" s="80"/>
      <c r="BX41" s="80"/>
      <c r="BY41" s="8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80"/>
      <c r="BN42" s="80"/>
      <c r="BO42" s="80"/>
      <c r="BP42" s="80"/>
      <c r="BQ42" s="80"/>
      <c r="BR42" s="80"/>
      <c r="BS42" s="80"/>
      <c r="BT42" s="80"/>
      <c r="BU42" s="80"/>
      <c r="BV42" s="80"/>
      <c r="BW42" s="80"/>
      <c r="BX42" s="80"/>
      <c r="BY42" s="8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80"/>
      <c r="BN43" s="80"/>
      <c r="BO43" s="80"/>
      <c r="BP43" s="80"/>
      <c r="BQ43" s="80"/>
      <c r="BR43" s="80"/>
      <c r="BS43" s="80"/>
      <c r="BT43" s="80"/>
      <c r="BU43" s="80"/>
      <c r="BV43" s="80"/>
      <c r="BW43" s="80"/>
      <c r="BX43" s="80"/>
      <c r="BY43" s="8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S6wQFZBvaSYcTKRlSpf3znYxWsmlmdAVNunqlmZigyigeStTs04ekDG8YDY+KANErqUZsoir6x2/NyAk8alk1A==" saltValue="83H0fSMLU9Lj67satWqY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172057</v>
      </c>
      <c r="D6" s="19">
        <f t="shared" si="3"/>
        <v>46</v>
      </c>
      <c r="E6" s="19">
        <f t="shared" si="3"/>
        <v>17</v>
      </c>
      <c r="F6" s="19">
        <f t="shared" si="3"/>
        <v>4</v>
      </c>
      <c r="G6" s="19">
        <f t="shared" si="3"/>
        <v>0</v>
      </c>
      <c r="H6" s="19" t="str">
        <f t="shared" si="3"/>
        <v>石川県　珠洲市</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50.13</v>
      </c>
      <c r="P6" s="20">
        <f t="shared" si="3"/>
        <v>5.13</v>
      </c>
      <c r="Q6" s="20" t="str">
        <f t="shared" si="3"/>
        <v>-</v>
      </c>
      <c r="R6" s="20">
        <f t="shared" si="3"/>
        <v>3520</v>
      </c>
      <c r="S6" s="20">
        <f t="shared" si="3"/>
        <v>13334</v>
      </c>
      <c r="T6" s="20">
        <f t="shared" si="3"/>
        <v>247.2</v>
      </c>
      <c r="U6" s="20">
        <f t="shared" si="3"/>
        <v>53.94</v>
      </c>
      <c r="V6" s="20">
        <f t="shared" si="3"/>
        <v>676</v>
      </c>
      <c r="W6" s="20">
        <f t="shared" si="3"/>
        <v>0.26</v>
      </c>
      <c r="X6" s="20">
        <f t="shared" si="3"/>
        <v>2600</v>
      </c>
      <c r="Y6" s="21" t="str">
        <f>IF(Y7="",NA(),Y7)</f>
        <v>-</v>
      </c>
      <c r="Z6" s="21" t="str">
        <f t="shared" ref="Z6:AH6" si="4">IF(Z7="",NA(),Z7)</f>
        <v>-</v>
      </c>
      <c r="AA6" s="21" t="str">
        <f t="shared" si="4"/>
        <v>-</v>
      </c>
      <c r="AB6" s="21">
        <f t="shared" si="4"/>
        <v>101.36</v>
      </c>
      <c r="AC6" s="21">
        <f t="shared" si="4"/>
        <v>100.03</v>
      </c>
      <c r="AD6" s="21" t="str">
        <f t="shared" si="4"/>
        <v>-</v>
      </c>
      <c r="AE6" s="21" t="str">
        <f t="shared" si="4"/>
        <v>-</v>
      </c>
      <c r="AF6" s="21" t="str">
        <f t="shared" si="4"/>
        <v>-</v>
      </c>
      <c r="AG6" s="21">
        <f t="shared" si="4"/>
        <v>100.3</v>
      </c>
      <c r="AH6" s="21">
        <f t="shared" si="4"/>
        <v>99.59</v>
      </c>
      <c r="AI6" s="20" t="str">
        <f>IF(AI7="","",IF(AI7="-","【-】","【"&amp;SUBSTITUTE(TEXT(AI7,"#,##0.00"),"-","△")&amp;"】"))</f>
        <v>【105.35】</v>
      </c>
      <c r="AJ6" s="21" t="str">
        <f>IF(AJ7="",NA(),AJ7)</f>
        <v>-</v>
      </c>
      <c r="AK6" s="21" t="str">
        <f t="shared" ref="AK6:AS6" si="5">IF(AK7="",NA(),AK7)</f>
        <v>-</v>
      </c>
      <c r="AL6" s="21" t="str">
        <f t="shared" si="5"/>
        <v>-</v>
      </c>
      <c r="AM6" s="21">
        <f t="shared" si="5"/>
        <v>682.89</v>
      </c>
      <c r="AN6" s="21">
        <f t="shared" si="5"/>
        <v>713.22</v>
      </c>
      <c r="AO6" s="21" t="str">
        <f t="shared" si="5"/>
        <v>-</v>
      </c>
      <c r="AP6" s="21" t="str">
        <f t="shared" si="5"/>
        <v>-</v>
      </c>
      <c r="AQ6" s="21" t="str">
        <f t="shared" si="5"/>
        <v>-</v>
      </c>
      <c r="AR6" s="21">
        <f t="shared" si="5"/>
        <v>254.91</v>
      </c>
      <c r="AS6" s="21">
        <f t="shared" si="5"/>
        <v>366.52</v>
      </c>
      <c r="AT6" s="20" t="str">
        <f>IF(AT7="","",IF(AT7="-","【-】","【"&amp;SUBSTITUTE(TEXT(AT7,"#,##0.00"),"-","△")&amp;"】"))</f>
        <v>【63.89】</v>
      </c>
      <c r="AU6" s="21" t="str">
        <f>IF(AU7="",NA(),AU7)</f>
        <v>-</v>
      </c>
      <c r="AV6" s="21" t="str">
        <f t="shared" ref="AV6:BD6" si="6">IF(AV7="",NA(),AV7)</f>
        <v>-</v>
      </c>
      <c r="AW6" s="21" t="str">
        <f t="shared" si="6"/>
        <v>-</v>
      </c>
      <c r="AX6" s="21">
        <f t="shared" si="6"/>
        <v>14.63</v>
      </c>
      <c r="AY6" s="21">
        <f t="shared" si="6"/>
        <v>20.91</v>
      </c>
      <c r="AZ6" s="21" t="str">
        <f t="shared" si="6"/>
        <v>-</v>
      </c>
      <c r="BA6" s="21" t="str">
        <f t="shared" si="6"/>
        <v>-</v>
      </c>
      <c r="BB6" s="21" t="str">
        <f t="shared" si="6"/>
        <v>-</v>
      </c>
      <c r="BC6" s="21">
        <f t="shared" si="6"/>
        <v>64.17</v>
      </c>
      <c r="BD6" s="21">
        <f t="shared" si="6"/>
        <v>89.11</v>
      </c>
      <c r="BE6" s="20" t="str">
        <f>IF(BE7="","",IF(BE7="-","【-】","【"&amp;SUBSTITUTE(TEXT(BE7,"#,##0.00"),"-","△")&amp;"】"))</f>
        <v>【44.07】</v>
      </c>
      <c r="BF6" s="21" t="str">
        <f>IF(BF7="",NA(),BF7)</f>
        <v>-</v>
      </c>
      <c r="BG6" s="21" t="str">
        <f t="shared" ref="BG6:BO6" si="7">IF(BG7="",NA(),BG7)</f>
        <v>-</v>
      </c>
      <c r="BH6" s="21" t="str">
        <f t="shared" si="7"/>
        <v>-</v>
      </c>
      <c r="BI6" s="21">
        <f t="shared" si="7"/>
        <v>680.26</v>
      </c>
      <c r="BJ6" s="21">
        <f t="shared" si="7"/>
        <v>271.73</v>
      </c>
      <c r="BK6" s="21" t="str">
        <f t="shared" si="7"/>
        <v>-</v>
      </c>
      <c r="BL6" s="21" t="str">
        <f t="shared" si="7"/>
        <v>-</v>
      </c>
      <c r="BM6" s="21" t="str">
        <f t="shared" si="7"/>
        <v>-</v>
      </c>
      <c r="BN6" s="21">
        <f t="shared" si="7"/>
        <v>1209.45</v>
      </c>
      <c r="BO6" s="21">
        <f t="shared" si="7"/>
        <v>1042.6400000000001</v>
      </c>
      <c r="BP6" s="20" t="str">
        <f>IF(BP7="","",IF(BP7="-","【-】","【"&amp;SUBSTITUTE(TEXT(BP7,"#,##0.00"),"-","△")&amp;"】"))</f>
        <v>【1,201.79】</v>
      </c>
      <c r="BQ6" s="21" t="str">
        <f>IF(BQ7="",NA(),BQ7)</f>
        <v>-</v>
      </c>
      <c r="BR6" s="21" t="str">
        <f t="shared" ref="BR6:BZ6" si="8">IF(BR7="",NA(),BR7)</f>
        <v>-</v>
      </c>
      <c r="BS6" s="21" t="str">
        <f t="shared" si="8"/>
        <v>-</v>
      </c>
      <c r="BT6" s="21">
        <f t="shared" si="8"/>
        <v>80.28</v>
      </c>
      <c r="BU6" s="21">
        <f t="shared" si="8"/>
        <v>78.92</v>
      </c>
      <c r="BV6" s="21" t="str">
        <f t="shared" si="8"/>
        <v>-</v>
      </c>
      <c r="BW6" s="21" t="str">
        <f t="shared" si="8"/>
        <v>-</v>
      </c>
      <c r="BX6" s="21" t="str">
        <f t="shared" si="8"/>
        <v>-</v>
      </c>
      <c r="BY6" s="21">
        <f t="shared" si="8"/>
        <v>55.93</v>
      </c>
      <c r="BZ6" s="21">
        <f t="shared" si="8"/>
        <v>55.76</v>
      </c>
      <c r="CA6" s="20" t="str">
        <f>IF(CA7="","",IF(CA7="-","【-】","【"&amp;SUBSTITUTE(TEXT(CA7,"#,##0.00"),"-","△")&amp;"】"))</f>
        <v>【75.31】</v>
      </c>
      <c r="CB6" s="21" t="str">
        <f>IF(CB7="",NA(),CB7)</f>
        <v>-</v>
      </c>
      <c r="CC6" s="21" t="str">
        <f t="shared" ref="CC6:CK6" si="9">IF(CC7="",NA(),CC7)</f>
        <v>-</v>
      </c>
      <c r="CD6" s="21" t="str">
        <f t="shared" si="9"/>
        <v>-</v>
      </c>
      <c r="CE6" s="21">
        <f t="shared" si="9"/>
        <v>218.69</v>
      </c>
      <c r="CF6" s="21">
        <f t="shared" si="9"/>
        <v>226.72</v>
      </c>
      <c r="CG6" s="21" t="str">
        <f t="shared" si="9"/>
        <v>-</v>
      </c>
      <c r="CH6" s="21" t="str">
        <f t="shared" si="9"/>
        <v>-</v>
      </c>
      <c r="CI6" s="21" t="str">
        <f t="shared" si="9"/>
        <v>-</v>
      </c>
      <c r="CJ6" s="21">
        <f t="shared" si="9"/>
        <v>289.60000000000002</v>
      </c>
      <c r="CK6" s="21">
        <f t="shared" si="9"/>
        <v>296.14999999999998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36.71</v>
      </c>
      <c r="CV6" s="21">
        <f t="shared" si="10"/>
        <v>33.799999999999997</v>
      </c>
      <c r="CW6" s="20" t="str">
        <f>IF(CW7="","",IF(CW7="-","【-】","【"&amp;SUBSTITUTE(TEXT(CW7,"#,##0.00"),"-","△")&amp;"】"))</f>
        <v>【42.57】</v>
      </c>
      <c r="CX6" s="21" t="str">
        <f>IF(CX7="",NA(),CX7)</f>
        <v>-</v>
      </c>
      <c r="CY6" s="21" t="str">
        <f t="shared" ref="CY6:DG6" si="11">IF(CY7="",NA(),CY7)</f>
        <v>-</v>
      </c>
      <c r="CZ6" s="21" t="str">
        <f t="shared" si="11"/>
        <v>-</v>
      </c>
      <c r="DA6" s="21">
        <f t="shared" si="11"/>
        <v>87.57</v>
      </c>
      <c r="DB6" s="21">
        <f t="shared" si="11"/>
        <v>86.83</v>
      </c>
      <c r="DC6" s="21" t="str">
        <f t="shared" si="11"/>
        <v>-</v>
      </c>
      <c r="DD6" s="21" t="str">
        <f t="shared" si="11"/>
        <v>-</v>
      </c>
      <c r="DE6" s="21" t="str">
        <f t="shared" si="11"/>
        <v>-</v>
      </c>
      <c r="DF6" s="21">
        <f t="shared" si="11"/>
        <v>70.05</v>
      </c>
      <c r="DG6" s="21">
        <f t="shared" si="11"/>
        <v>67.09</v>
      </c>
      <c r="DH6" s="20" t="str">
        <f>IF(DH7="","",IF(DH7="-","【-】","【"&amp;SUBSTITUTE(TEXT(DH7,"#,##0.00"),"-","△")&amp;"】"))</f>
        <v>【85.24】</v>
      </c>
      <c r="DI6" s="21" t="str">
        <f>IF(DI7="",NA(),DI7)</f>
        <v>-</v>
      </c>
      <c r="DJ6" s="21" t="str">
        <f t="shared" ref="DJ6:DR6" si="12">IF(DJ7="",NA(),DJ7)</f>
        <v>-</v>
      </c>
      <c r="DK6" s="21" t="str">
        <f t="shared" si="12"/>
        <v>-</v>
      </c>
      <c r="DL6" s="21">
        <f t="shared" si="12"/>
        <v>4.1399999999999997</v>
      </c>
      <c r="DM6" s="21">
        <f t="shared" si="12"/>
        <v>7.06</v>
      </c>
      <c r="DN6" s="21" t="str">
        <f t="shared" si="12"/>
        <v>-</v>
      </c>
      <c r="DO6" s="21" t="str">
        <f t="shared" si="12"/>
        <v>-</v>
      </c>
      <c r="DP6" s="21" t="str">
        <f t="shared" si="12"/>
        <v>-</v>
      </c>
      <c r="DQ6" s="21">
        <f t="shared" si="12"/>
        <v>15.82</v>
      </c>
      <c r="DR6" s="21">
        <f t="shared" si="12"/>
        <v>18.97</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0">
        <f t="shared" si="14"/>
        <v>0</v>
      </c>
      <c r="EO6" s="20" t="str">
        <f>IF(EO7="","",IF(EO7="-","【-】","【"&amp;SUBSTITUTE(TEXT(EO7,"#,##0.00"),"-","△")&amp;"】"))</f>
        <v>【0.15】</v>
      </c>
    </row>
    <row r="7" spans="1:148" s="22" customFormat="1" x14ac:dyDescent="0.15">
      <c r="A7" s="14"/>
      <c r="B7" s="23">
        <v>2021</v>
      </c>
      <c r="C7" s="23">
        <v>172057</v>
      </c>
      <c r="D7" s="23">
        <v>46</v>
      </c>
      <c r="E7" s="23">
        <v>17</v>
      </c>
      <c r="F7" s="23">
        <v>4</v>
      </c>
      <c r="G7" s="23">
        <v>0</v>
      </c>
      <c r="H7" s="23" t="s">
        <v>96</v>
      </c>
      <c r="I7" s="23" t="s">
        <v>97</v>
      </c>
      <c r="J7" s="23" t="s">
        <v>98</v>
      </c>
      <c r="K7" s="23" t="s">
        <v>99</v>
      </c>
      <c r="L7" s="23" t="s">
        <v>100</v>
      </c>
      <c r="M7" s="23" t="s">
        <v>101</v>
      </c>
      <c r="N7" s="24" t="s">
        <v>102</v>
      </c>
      <c r="O7" s="24">
        <v>50.13</v>
      </c>
      <c r="P7" s="24">
        <v>5.13</v>
      </c>
      <c r="Q7" s="24" t="s">
        <v>102</v>
      </c>
      <c r="R7" s="24">
        <v>3520</v>
      </c>
      <c r="S7" s="24">
        <v>13334</v>
      </c>
      <c r="T7" s="24">
        <v>247.2</v>
      </c>
      <c r="U7" s="24">
        <v>53.94</v>
      </c>
      <c r="V7" s="24">
        <v>676</v>
      </c>
      <c r="W7" s="24">
        <v>0.26</v>
      </c>
      <c r="X7" s="24">
        <v>2600</v>
      </c>
      <c r="Y7" s="24" t="s">
        <v>102</v>
      </c>
      <c r="Z7" s="24" t="s">
        <v>102</v>
      </c>
      <c r="AA7" s="24" t="s">
        <v>102</v>
      </c>
      <c r="AB7" s="24">
        <v>101.36</v>
      </c>
      <c r="AC7" s="24">
        <v>100.03</v>
      </c>
      <c r="AD7" s="24" t="s">
        <v>102</v>
      </c>
      <c r="AE7" s="24" t="s">
        <v>102</v>
      </c>
      <c r="AF7" s="24" t="s">
        <v>102</v>
      </c>
      <c r="AG7" s="24">
        <v>100.3</v>
      </c>
      <c r="AH7" s="24">
        <v>99.59</v>
      </c>
      <c r="AI7" s="24">
        <v>105.35</v>
      </c>
      <c r="AJ7" s="24" t="s">
        <v>102</v>
      </c>
      <c r="AK7" s="24" t="s">
        <v>102</v>
      </c>
      <c r="AL7" s="24" t="s">
        <v>102</v>
      </c>
      <c r="AM7" s="24">
        <v>682.89</v>
      </c>
      <c r="AN7" s="24">
        <v>713.22</v>
      </c>
      <c r="AO7" s="24" t="s">
        <v>102</v>
      </c>
      <c r="AP7" s="24" t="s">
        <v>102</v>
      </c>
      <c r="AQ7" s="24" t="s">
        <v>102</v>
      </c>
      <c r="AR7" s="24">
        <v>254.91</v>
      </c>
      <c r="AS7" s="24">
        <v>366.52</v>
      </c>
      <c r="AT7" s="24">
        <v>63.89</v>
      </c>
      <c r="AU7" s="24" t="s">
        <v>102</v>
      </c>
      <c r="AV7" s="24" t="s">
        <v>102</v>
      </c>
      <c r="AW7" s="24" t="s">
        <v>102</v>
      </c>
      <c r="AX7" s="24">
        <v>14.63</v>
      </c>
      <c r="AY7" s="24">
        <v>20.91</v>
      </c>
      <c r="AZ7" s="24" t="s">
        <v>102</v>
      </c>
      <c r="BA7" s="24" t="s">
        <v>102</v>
      </c>
      <c r="BB7" s="24" t="s">
        <v>102</v>
      </c>
      <c r="BC7" s="24">
        <v>64.17</v>
      </c>
      <c r="BD7" s="24">
        <v>89.11</v>
      </c>
      <c r="BE7" s="24">
        <v>44.07</v>
      </c>
      <c r="BF7" s="24" t="s">
        <v>102</v>
      </c>
      <c r="BG7" s="24" t="s">
        <v>102</v>
      </c>
      <c r="BH7" s="24" t="s">
        <v>102</v>
      </c>
      <c r="BI7" s="24">
        <v>680.26</v>
      </c>
      <c r="BJ7" s="24">
        <v>271.73</v>
      </c>
      <c r="BK7" s="24" t="s">
        <v>102</v>
      </c>
      <c r="BL7" s="24" t="s">
        <v>102</v>
      </c>
      <c r="BM7" s="24" t="s">
        <v>102</v>
      </c>
      <c r="BN7" s="24">
        <v>1209.45</v>
      </c>
      <c r="BO7" s="24">
        <v>1042.6400000000001</v>
      </c>
      <c r="BP7" s="24">
        <v>1201.79</v>
      </c>
      <c r="BQ7" s="24" t="s">
        <v>102</v>
      </c>
      <c r="BR7" s="24" t="s">
        <v>102</v>
      </c>
      <c r="BS7" s="24" t="s">
        <v>102</v>
      </c>
      <c r="BT7" s="24">
        <v>80.28</v>
      </c>
      <c r="BU7" s="24">
        <v>78.92</v>
      </c>
      <c r="BV7" s="24" t="s">
        <v>102</v>
      </c>
      <c r="BW7" s="24" t="s">
        <v>102</v>
      </c>
      <c r="BX7" s="24" t="s">
        <v>102</v>
      </c>
      <c r="BY7" s="24">
        <v>55.93</v>
      </c>
      <c r="BZ7" s="24">
        <v>55.76</v>
      </c>
      <c r="CA7" s="24">
        <v>75.31</v>
      </c>
      <c r="CB7" s="24" t="s">
        <v>102</v>
      </c>
      <c r="CC7" s="24" t="s">
        <v>102</v>
      </c>
      <c r="CD7" s="24" t="s">
        <v>102</v>
      </c>
      <c r="CE7" s="24">
        <v>218.69</v>
      </c>
      <c r="CF7" s="24">
        <v>226.72</v>
      </c>
      <c r="CG7" s="24" t="s">
        <v>102</v>
      </c>
      <c r="CH7" s="24" t="s">
        <v>102</v>
      </c>
      <c r="CI7" s="24" t="s">
        <v>102</v>
      </c>
      <c r="CJ7" s="24">
        <v>289.60000000000002</v>
      </c>
      <c r="CK7" s="24">
        <v>296.14999999999998</v>
      </c>
      <c r="CL7" s="24">
        <v>216.39</v>
      </c>
      <c r="CM7" s="24" t="s">
        <v>102</v>
      </c>
      <c r="CN7" s="24" t="s">
        <v>102</v>
      </c>
      <c r="CO7" s="24" t="s">
        <v>102</v>
      </c>
      <c r="CP7" s="24" t="s">
        <v>102</v>
      </c>
      <c r="CQ7" s="24" t="s">
        <v>102</v>
      </c>
      <c r="CR7" s="24" t="s">
        <v>102</v>
      </c>
      <c r="CS7" s="24" t="s">
        <v>102</v>
      </c>
      <c r="CT7" s="24" t="s">
        <v>102</v>
      </c>
      <c r="CU7" s="24">
        <v>36.71</v>
      </c>
      <c r="CV7" s="24">
        <v>33.799999999999997</v>
      </c>
      <c r="CW7" s="24">
        <v>42.57</v>
      </c>
      <c r="CX7" s="24" t="s">
        <v>102</v>
      </c>
      <c r="CY7" s="24" t="s">
        <v>102</v>
      </c>
      <c r="CZ7" s="24" t="s">
        <v>102</v>
      </c>
      <c r="DA7" s="24">
        <v>87.57</v>
      </c>
      <c r="DB7" s="24">
        <v>86.83</v>
      </c>
      <c r="DC7" s="24" t="s">
        <v>102</v>
      </c>
      <c r="DD7" s="24" t="s">
        <v>102</v>
      </c>
      <c r="DE7" s="24" t="s">
        <v>102</v>
      </c>
      <c r="DF7" s="24">
        <v>70.05</v>
      </c>
      <c r="DG7" s="24">
        <v>67.09</v>
      </c>
      <c r="DH7" s="24">
        <v>85.24</v>
      </c>
      <c r="DI7" s="24" t="s">
        <v>102</v>
      </c>
      <c r="DJ7" s="24" t="s">
        <v>102</v>
      </c>
      <c r="DK7" s="24" t="s">
        <v>102</v>
      </c>
      <c r="DL7" s="24">
        <v>4.1399999999999997</v>
      </c>
      <c r="DM7" s="24">
        <v>7.06</v>
      </c>
      <c r="DN7" s="24" t="s">
        <v>102</v>
      </c>
      <c r="DO7" s="24" t="s">
        <v>102</v>
      </c>
      <c r="DP7" s="24" t="s">
        <v>102</v>
      </c>
      <c r="DQ7" s="24">
        <v>15.82</v>
      </c>
      <c r="DR7" s="24">
        <v>18.97</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0.02</v>
      </c>
      <c r="EN7" s="24">
        <v>0</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dcterms:created xsi:type="dcterms:W3CDTF">2023-01-12T23:38:43Z</dcterms:created>
  <dcterms:modified xsi:type="dcterms:W3CDTF">2023-01-24T09:53:36Z</dcterms:modified>
  <cp:category/>
</cp:coreProperties>
</file>