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6 病院\"/>
    </mc:Choice>
  </mc:AlternateContent>
  <workbookProtection workbookAlgorithmName="SHA-512" workbookHashValue="+IJvHUSV7rHGEaBHNVZNiOMsK+SD3q5e8yGsRi8mDsEE6DJ6eBTy2PwFsRmdUdIz9KQn4ySaxcd4EzRazq3n2g==" workbookSaltValue="I5EYpiURNlBVtrQWUGNEv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CS78" i="4"/>
  <c r="BX54" i="4"/>
  <c r="BX32" i="4"/>
  <c r="FL54" i="4"/>
  <c r="MN54" i="4"/>
  <c r="MN32" i="4"/>
  <c r="FL32" i="4"/>
  <c r="C11" i="5"/>
  <c r="D11" i="5"/>
  <c r="E11" i="5"/>
  <c r="B11" i="5"/>
  <c r="FH78" i="4" l="1"/>
  <c r="DS54" i="4"/>
  <c r="DS32" i="4"/>
  <c r="AN78" i="4"/>
  <c r="KU54" i="4"/>
  <c r="KU32" i="4"/>
  <c r="AE32" i="4"/>
  <c r="KC78" i="4"/>
  <c r="HG54" i="4"/>
  <c r="HG32" i="4"/>
  <c r="AE54" i="4"/>
  <c r="JJ78" i="4"/>
  <c r="GR54" i="4"/>
  <c r="GR32" i="4"/>
  <c r="DD54" i="4"/>
  <c r="DD32" i="4"/>
  <c r="U78" i="4"/>
  <c r="P54" i="4"/>
  <c r="P32" i="4"/>
  <c r="EO78" i="4"/>
  <c r="KF54" i="4"/>
  <c r="KF32" i="4"/>
  <c r="LY54" i="4"/>
  <c r="LY32" i="4"/>
  <c r="IK32" i="4"/>
  <c r="LO78" i="4"/>
  <c r="GT78" i="4"/>
  <c r="EW54" i="4"/>
  <c r="EW32" i="4"/>
  <c r="BZ78" i="4"/>
  <c r="BI54" i="4"/>
  <c r="BI32" i="4"/>
  <c r="IK54" i="4"/>
  <c r="BG78" i="4"/>
  <c r="AT54" i="4"/>
  <c r="AT32" i="4"/>
  <c r="LJ54" i="4"/>
  <c r="LJ32" i="4"/>
  <c r="KV78" i="4"/>
  <c r="HV54" i="4"/>
  <c r="HV32" i="4"/>
  <c r="GA78" i="4"/>
  <c r="EH54" i="4"/>
  <c r="EH32" i="4"/>
</calcChain>
</file>

<file path=xl/sharedStrings.xml><?xml version="1.0" encoding="utf-8"?>
<sst xmlns="http://schemas.openxmlformats.org/spreadsheetml/2006/main" count="326" uniqueCount="186">
  <si>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</si>
  <si>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</si>
  <si>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</si>
  <si>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</si>
  <si>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</si>
  <si>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</si>
  <si>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</si>
  <si>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</si>
  <si>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</si>
  <si>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</si>
  <si>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</si>
  <si>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</si>
  <si>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</si>
  <si>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</si>
  <si>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</si>
  <si>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</si>
  <si>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</si>
  <si>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</si>
  <si>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</si>
  <si>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</si>
  <si>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</si>
  <si>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</si>
  <si>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</si>
  <si>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</si>
  <si>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</si>
  <si>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</si>
  <si>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</si>
  <si>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</si>
  <si>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</si>
  <si>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</si>
  <si>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</si>
  <si>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</si>
  <si>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</si>
  <si>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</si>
  <si>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</si>
  <si>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</si>
  <si>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</si>
  <si>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</si>
  <si>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</si>
  <si>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</si>
  <si>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</si>
  <si>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</si>
  <si>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</si>
  <si>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</si>
  <si>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</si>
  <si>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</si>
  <si>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</si>
  <si>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</si>
  <si>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</si>
  <si>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</si>
  <si>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</si>
  <si>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</si>
  <si>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</si>
  <si>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</si>
  <si>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</si>
  <si>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</si>
  <si>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</si>
  <si>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</si>
  <si>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</si>
  <si>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</si>
  <si>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</si>
  <si>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</si>
  <si>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</si>
  <si>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</si>
  <si>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</si>
  <si>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</si>
  <si>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</si>
  <si>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</si>
  <si>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</si>
  <si>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</si>
  <si>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</si>
  <si>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</si>
  <si>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</si>
  <si>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</si>
  <si>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</si>
  <si>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</si>
  <si>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</si>
  <si>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</si>
  <si>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</si>
  <si>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</si>
  <si>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</si>
  <si>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</si>
  <si>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</si>
  <si>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</si>
  <si>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</si>
  <si>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</si>
  <si>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</si>
  <si>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</si>
  <si>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</si>
  <si>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</si>
  <si>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</si>
  <si>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</si>
  <si>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</si>
  <si>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</si>
  <si>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</si>
  <si>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</si>
  <si>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</si>
  <si>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</si>
  <si>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</si>
  <si>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</si>
  <si>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</si>
  <si>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</si>
  <si>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</si>
  <si>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</si>
  <si>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</si>
  <si>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</si>
  <si>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</si>
  <si>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</si>
  <si>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</si>
  <si>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</si>
  <si>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</si>
  <si>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</si>
  <si>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</si>
  <si>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</si>
  <si>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</si>
  <si>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</si>
  <si>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</si>
  <si>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</si>
  <si>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</si>
  <si>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</si>
  <si>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</si>
  <si>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</si>
  <si>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</si>
  <si>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</si>
  <si>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</si>
  <si>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</si>
  <si>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</si>
  <si>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</si>
  <si>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</si>
  <si>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</si>
  <si>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</si>
  <si>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</si>
  <si>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</si>
  <si>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</si>
  <si>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</si>
  <si>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</si>
  <si>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</si>
  <si>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</si>
  <si>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</si>
  <si>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</si>
  <si>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</si>
  <si>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</si>
  <si>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</si>
  <si>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</si>
  <si>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</si>
  <si>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</si>
  <si>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</si>
  <si>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</si>
  <si>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</si>
  <si>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</si>
  <si>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</si>
  <si>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</si>
  <si>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</si>
  <si>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</si>
  <si>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</si>
  <si>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</si>
  <si>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</si>
  <si>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</si>
  <si>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</si>
  <si>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</si>
  <si>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</si>
  <si>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</si>
  <si>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</si>
  <si>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</si>
  <si>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</si>
  <si>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珠洲市</t>
  </si>
  <si>
    <t>珠洲市総合病院</t>
  </si>
  <si>
    <t>当然財務</t>
  </si>
  <si>
    <t>病院事業</t>
  </si>
  <si>
    <t>一般病院</t>
  </si>
  <si>
    <t>100床以上～200床未満</t>
  </si>
  <si>
    <t>非設置</t>
  </si>
  <si>
    <t>直営</t>
  </si>
  <si>
    <t>ド 透 訓</t>
  </si>
  <si>
    <t>救 臨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</si>
  <si>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</si>
  <si>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</si>
  <si>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</si>
  <si>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</si>
  <si>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</si>
  <si>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</si>
  <si>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</si>
  <si>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「市民の心の支えとなる、地域の中核病院に」を病院理念として、良質な医療、効率的な医療の推進に努めている。
　また、地域に根ざした医療と健康管理を基盤とした、地域保健、健康推進活動及びプライマリー・ケアからリハビリテーション、さらには在宅医療サービスに至るまで、連続した包括的な地域医療に取り組んでいる。</t>
    <rPh sb="2" eb="4">
      <t>シミン</t>
    </rPh>
    <rPh sb="5" eb="6">
      <t>ココロ</t>
    </rPh>
    <rPh sb="7" eb="8">
      <t>ササ</t>
    </rPh>
    <rPh sb="13" eb="15">
      <t>チイキ</t>
    </rPh>
    <rPh sb="16" eb="18">
      <t>チュウカク</t>
    </rPh>
    <rPh sb="18" eb="20">
      <t>ビョウイン</t>
    </rPh>
    <rPh sb="23" eb="25">
      <t>ビョウイン</t>
    </rPh>
    <rPh sb="25" eb="27">
      <t>リネン</t>
    </rPh>
    <rPh sb="31" eb="33">
      <t>リョウシツ</t>
    </rPh>
    <rPh sb="34" eb="36">
      <t>イリョウ</t>
    </rPh>
    <rPh sb="37" eb="40">
      <t>コウリツテキ</t>
    </rPh>
    <rPh sb="41" eb="43">
      <t>イリョウ</t>
    </rPh>
    <rPh sb="44" eb="46">
      <t>スイシン</t>
    </rPh>
    <rPh sb="47" eb="48">
      <t>ツト</t>
    </rPh>
    <rPh sb="58" eb="60">
      <t>チイキ</t>
    </rPh>
    <rPh sb="61" eb="62">
      <t>ネ</t>
    </rPh>
    <rPh sb="65" eb="67">
      <t>イリョウ</t>
    </rPh>
    <rPh sb="68" eb="70">
      <t>ケンコウ</t>
    </rPh>
    <rPh sb="70" eb="72">
      <t>カンリ</t>
    </rPh>
    <rPh sb="73" eb="75">
      <t>キバン</t>
    </rPh>
    <rPh sb="79" eb="81">
      <t>チイキ</t>
    </rPh>
    <rPh sb="81" eb="83">
      <t>ホケン</t>
    </rPh>
    <rPh sb="84" eb="86">
      <t>ケンコウ</t>
    </rPh>
    <rPh sb="86" eb="88">
      <t>スイシン</t>
    </rPh>
    <rPh sb="88" eb="90">
      <t>カツドウ</t>
    </rPh>
    <rPh sb="90" eb="91">
      <t>オヨ</t>
    </rPh>
    <rPh sb="117" eb="119">
      <t>ザイタク</t>
    </rPh>
    <rPh sb="119" eb="121">
      <t>イリョウ</t>
    </rPh>
    <rPh sb="126" eb="127">
      <t>イタ</t>
    </rPh>
    <rPh sb="131" eb="133">
      <t>レンゾク</t>
    </rPh>
    <rPh sb="135" eb="138">
      <t>ホウカツテキ</t>
    </rPh>
    <rPh sb="139" eb="141">
      <t>チイキ</t>
    </rPh>
    <rPh sb="141" eb="143">
      <t>イリョウ</t>
    </rPh>
    <rPh sb="144" eb="145">
      <t>ト</t>
    </rPh>
    <rPh sb="146" eb="147">
      <t>ク</t>
    </rPh>
    <phoneticPr fontId="5"/>
  </si>
  <si>
    <t>　①有形固定資産減価償却率は類似団体の平均値を上回っており、法定耐用年数を経過した資産を多く保有しているといえる。
　一方で、②器械備品減価償却率は平均値を下回っているのは、令和元年度以降に、電子カルテ等の高額医療器械の更新を順次行っているためである。
　③1床当たり有形固定資産は平均値を上回っているのは、平成9年度に新病院が建設されてから23年が経過し、設備更新に係る費用が年々増加していることによるものと考えられる。
　今後も長期的な更新計画に基づきつつ、必要な資産を見極めながら、更新を進める予定である。</t>
    <rPh sb="2" eb="4">
      <t>ユウケイ</t>
    </rPh>
    <rPh sb="4" eb="6">
      <t>コテイ</t>
    </rPh>
    <rPh sb="6" eb="8">
      <t>シサン</t>
    </rPh>
    <rPh sb="8" eb="10">
      <t>ゲンカ</t>
    </rPh>
    <rPh sb="10" eb="12">
      <t>ショウキャク</t>
    </rPh>
    <rPh sb="12" eb="13">
      <t>リツ</t>
    </rPh>
    <rPh sb="14" eb="16">
      <t>ルイジ</t>
    </rPh>
    <rPh sb="16" eb="18">
      <t>ダンタイ</t>
    </rPh>
    <rPh sb="19" eb="22">
      <t>ヘイキンチ</t>
    </rPh>
    <rPh sb="23" eb="25">
      <t>ウワマワ</t>
    </rPh>
    <rPh sb="30" eb="32">
      <t>ホウテイ</t>
    </rPh>
    <rPh sb="32" eb="34">
      <t>タイヨウ</t>
    </rPh>
    <rPh sb="34" eb="36">
      <t>ネンスウ</t>
    </rPh>
    <rPh sb="37" eb="39">
      <t>ケイカ</t>
    </rPh>
    <rPh sb="41" eb="43">
      <t>シサン</t>
    </rPh>
    <rPh sb="44" eb="45">
      <t>オオ</t>
    </rPh>
    <rPh sb="46" eb="48">
      <t>ホユウ</t>
    </rPh>
    <rPh sb="59" eb="61">
      <t>イッポウ</t>
    </rPh>
    <rPh sb="64" eb="66">
      <t>キカイ</t>
    </rPh>
    <rPh sb="66" eb="68">
      <t>ビヒン</t>
    </rPh>
    <rPh sb="68" eb="70">
      <t>ゲンカ</t>
    </rPh>
    <rPh sb="70" eb="72">
      <t>ショウキャク</t>
    </rPh>
    <rPh sb="72" eb="73">
      <t>リツ</t>
    </rPh>
    <rPh sb="74" eb="77">
      <t>ヘイキンチ</t>
    </rPh>
    <rPh sb="78" eb="80">
      <t>シタマワ</t>
    </rPh>
    <rPh sb="87" eb="88">
      <t>レイ</t>
    </rPh>
    <rPh sb="88" eb="89">
      <t>ワ</t>
    </rPh>
    <rPh sb="89" eb="91">
      <t>ガンネン</t>
    </rPh>
    <rPh sb="91" eb="92">
      <t>ド</t>
    </rPh>
    <rPh sb="92" eb="94">
      <t>イコウ</t>
    </rPh>
    <rPh sb="96" eb="98">
      <t>デンシ</t>
    </rPh>
    <rPh sb="101" eb="102">
      <t>トウ</t>
    </rPh>
    <rPh sb="103" eb="105">
      <t>コウガク</t>
    </rPh>
    <rPh sb="105" eb="107">
      <t>イリョウ</t>
    </rPh>
    <rPh sb="107" eb="109">
      <t>キカイ</t>
    </rPh>
    <rPh sb="110" eb="112">
      <t>コウシン</t>
    </rPh>
    <rPh sb="113" eb="115">
      <t>ジュンジ</t>
    </rPh>
    <rPh sb="115" eb="116">
      <t>オコナ</t>
    </rPh>
    <rPh sb="130" eb="131">
      <t>ユカ</t>
    </rPh>
    <rPh sb="131" eb="132">
      <t>ア</t>
    </rPh>
    <rPh sb="134" eb="136">
      <t>ユウケイ</t>
    </rPh>
    <rPh sb="136" eb="138">
      <t>コテイ</t>
    </rPh>
    <rPh sb="138" eb="140">
      <t>シサン</t>
    </rPh>
    <rPh sb="141" eb="144">
      <t>ヘイキンチ</t>
    </rPh>
    <rPh sb="145" eb="147">
      <t>ウワマワ</t>
    </rPh>
    <rPh sb="154" eb="156">
      <t>ヘイセイ</t>
    </rPh>
    <rPh sb="157" eb="159">
      <t>ネンド</t>
    </rPh>
    <rPh sb="160" eb="161">
      <t>シン</t>
    </rPh>
    <rPh sb="161" eb="163">
      <t>ビョウイン</t>
    </rPh>
    <rPh sb="164" eb="166">
      <t>ケンセツ</t>
    </rPh>
    <rPh sb="173" eb="174">
      <t>ネン</t>
    </rPh>
    <rPh sb="175" eb="177">
      <t>ケイカ</t>
    </rPh>
    <rPh sb="179" eb="181">
      <t>セツビ</t>
    </rPh>
    <rPh sb="181" eb="183">
      <t>コウシン</t>
    </rPh>
    <rPh sb="184" eb="185">
      <t>カカ</t>
    </rPh>
    <rPh sb="186" eb="188">
      <t>ヒヨウ</t>
    </rPh>
    <rPh sb="189" eb="191">
      <t>ネンネン</t>
    </rPh>
    <rPh sb="191" eb="193">
      <t>ゾウカ</t>
    </rPh>
    <rPh sb="205" eb="206">
      <t>カンガ</t>
    </rPh>
    <rPh sb="213" eb="215">
      <t>コンゴ</t>
    </rPh>
    <rPh sb="216" eb="219">
      <t>チョウキテキ</t>
    </rPh>
    <rPh sb="220" eb="222">
      <t>コウシン</t>
    </rPh>
    <rPh sb="222" eb="224">
      <t>ケイカク</t>
    </rPh>
    <rPh sb="225" eb="226">
      <t>モト</t>
    </rPh>
    <rPh sb="231" eb="233">
      <t>ヒツヨウ</t>
    </rPh>
    <rPh sb="234" eb="236">
      <t>シサン</t>
    </rPh>
    <rPh sb="237" eb="239">
      <t>ミキワ</t>
    </rPh>
    <rPh sb="244" eb="246">
      <t>コウシン</t>
    </rPh>
    <rPh sb="247" eb="248">
      <t>スス</t>
    </rPh>
    <rPh sb="250" eb="252">
      <t>ヨテイ</t>
    </rPh>
    <phoneticPr fontId="5"/>
  </si>
  <si>
    <t>　経営の健全性・効率性を示す指標においては、概ね良好な結果となった。
　しかしながら、令和3年度は、新型コロナウイルス感染症の影響によって入院患者数が減少しており、これに伴う医業収益の減収分を新型コロナウイルス感染症対策に係る臨時的な県支出金や国庫補助金の交付によって賄っている状況であり、最終的に黒字決算となったものの、経営状況は依然として厳しいと言える。
　また、当院は能登半島の先端に位置しており、過疎化・少子高齢化による人口減少に伴い、患者数の減少傾向も続くと考えられる。こうした中にあっては、経営の効率化を図り、経常収支を黒字化できるような取り組みを継続していくことが重要である。
　また、老朽化の状況を示す指標から、当院は老朽化した資産を多く所有していることが分かっており、患者状況などを鑑み、随時更新計画を見直しながら、必要な資産の更新をしていきたい。</t>
    <rPh sb="1" eb="3">
      <t>ケイエイ</t>
    </rPh>
    <rPh sb="4" eb="7">
      <t>ケンゼンセイ</t>
    </rPh>
    <rPh sb="8" eb="11">
      <t>コウリツセイ</t>
    </rPh>
    <rPh sb="12" eb="13">
      <t>シメ</t>
    </rPh>
    <rPh sb="14" eb="16">
      <t>シヒョウ</t>
    </rPh>
    <rPh sb="22" eb="23">
      <t>オオム</t>
    </rPh>
    <rPh sb="24" eb="26">
      <t>リョウコウ</t>
    </rPh>
    <rPh sb="27" eb="29">
      <t>ケッカ</t>
    </rPh>
    <rPh sb="43" eb="44">
      <t>レイ</t>
    </rPh>
    <rPh sb="44" eb="45">
      <t>ワ</t>
    </rPh>
    <rPh sb="46" eb="48">
      <t>ネンド</t>
    </rPh>
    <rPh sb="50" eb="52">
      <t>シンガタ</t>
    </rPh>
    <rPh sb="59" eb="62">
      <t>カンセンショウ</t>
    </rPh>
    <rPh sb="63" eb="65">
      <t>エイキョウ</t>
    </rPh>
    <rPh sb="69" eb="71">
      <t>ニュウイン</t>
    </rPh>
    <rPh sb="71" eb="73">
      <t>カンジャ</t>
    </rPh>
    <rPh sb="73" eb="74">
      <t>スウ</t>
    </rPh>
    <rPh sb="75" eb="77">
      <t>ゲンショウ</t>
    </rPh>
    <rPh sb="85" eb="86">
      <t>トモナ</t>
    </rPh>
    <rPh sb="87" eb="89">
      <t>イギョウ</t>
    </rPh>
    <rPh sb="89" eb="91">
      <t>シュウエキ</t>
    </rPh>
    <rPh sb="92" eb="95">
      <t>ゲンシュウブン</t>
    </rPh>
    <rPh sb="96" eb="98">
      <t>シンガタ</t>
    </rPh>
    <rPh sb="105" eb="108">
      <t>カンセンショウ</t>
    </rPh>
    <rPh sb="108" eb="110">
      <t>タイサク</t>
    </rPh>
    <rPh sb="111" eb="112">
      <t>カカ</t>
    </rPh>
    <rPh sb="113" eb="116">
      <t>リンジテキ</t>
    </rPh>
    <rPh sb="117" eb="118">
      <t>ケン</t>
    </rPh>
    <rPh sb="118" eb="120">
      <t>シシュツ</t>
    </rPh>
    <rPh sb="120" eb="121">
      <t>キン</t>
    </rPh>
    <rPh sb="122" eb="124">
      <t>コッコ</t>
    </rPh>
    <rPh sb="124" eb="127">
      <t>ホジョキン</t>
    </rPh>
    <rPh sb="128" eb="130">
      <t>コウフ</t>
    </rPh>
    <rPh sb="134" eb="135">
      <t>マカナ</t>
    </rPh>
    <rPh sb="139" eb="141">
      <t>ジョウキョウ</t>
    </rPh>
    <rPh sb="145" eb="148">
      <t>サイシュウテキ</t>
    </rPh>
    <rPh sb="149" eb="151">
      <t>クロジ</t>
    </rPh>
    <rPh sb="151" eb="153">
      <t>ケッサン</t>
    </rPh>
    <rPh sb="161" eb="163">
      <t>ケイエイ</t>
    </rPh>
    <rPh sb="163" eb="165">
      <t>ジョウキョウ</t>
    </rPh>
    <rPh sb="166" eb="168">
      <t>イゼン</t>
    </rPh>
    <rPh sb="171" eb="172">
      <t>キビ</t>
    </rPh>
    <rPh sb="175" eb="176">
      <t>イ</t>
    </rPh>
    <rPh sb="184" eb="186">
      <t>トウイン</t>
    </rPh>
    <rPh sb="187" eb="189">
      <t>ノト</t>
    </rPh>
    <rPh sb="189" eb="191">
      <t>ハントウ</t>
    </rPh>
    <rPh sb="192" eb="194">
      <t>センタン</t>
    </rPh>
    <rPh sb="195" eb="197">
      <t>イチ</t>
    </rPh>
    <rPh sb="202" eb="205">
      <t>カソカ</t>
    </rPh>
    <rPh sb="206" eb="208">
      <t>ショウシ</t>
    </rPh>
    <rPh sb="208" eb="211">
      <t>コウレイカ</t>
    </rPh>
    <rPh sb="214" eb="216">
      <t>ジンコウ</t>
    </rPh>
    <rPh sb="216" eb="218">
      <t>ゲンショウ</t>
    </rPh>
    <rPh sb="219" eb="220">
      <t>トモナ</t>
    </rPh>
    <rPh sb="222" eb="224">
      <t>カンジャ</t>
    </rPh>
    <rPh sb="224" eb="225">
      <t>スウ</t>
    </rPh>
    <rPh sb="226" eb="228">
      <t>ゲンショウ</t>
    </rPh>
    <rPh sb="228" eb="230">
      <t>ケイコウ</t>
    </rPh>
    <rPh sb="231" eb="232">
      <t>ツヅ</t>
    </rPh>
    <rPh sb="234" eb="235">
      <t>カンガ</t>
    </rPh>
    <rPh sb="244" eb="245">
      <t>ナカ</t>
    </rPh>
    <rPh sb="251" eb="253">
      <t>ケイエイ</t>
    </rPh>
    <rPh sb="254" eb="257">
      <t>コウリツカ</t>
    </rPh>
    <rPh sb="258" eb="259">
      <t>ハカ</t>
    </rPh>
    <rPh sb="261" eb="263">
      <t>ケイジョウ</t>
    </rPh>
    <rPh sb="263" eb="265">
      <t>シュウシ</t>
    </rPh>
    <rPh sb="266" eb="269">
      <t>クロジカ</t>
    </rPh>
    <rPh sb="275" eb="276">
      <t>ト</t>
    </rPh>
    <rPh sb="277" eb="278">
      <t>ク</t>
    </rPh>
    <rPh sb="280" eb="282">
      <t>ケイゾク</t>
    </rPh>
    <rPh sb="289" eb="291">
      <t>ジュウヨウ</t>
    </rPh>
    <rPh sb="300" eb="303">
      <t>ロウキュウカ</t>
    </rPh>
    <rPh sb="304" eb="306">
      <t>ジョウキョウ</t>
    </rPh>
    <rPh sb="307" eb="308">
      <t>シメ</t>
    </rPh>
    <rPh sb="309" eb="311">
      <t>シヒョウ</t>
    </rPh>
    <rPh sb="314" eb="316">
      <t>トウイン</t>
    </rPh>
    <rPh sb="317" eb="320">
      <t>ロウキュウカ</t>
    </rPh>
    <rPh sb="322" eb="324">
      <t>シサン</t>
    </rPh>
    <rPh sb="325" eb="326">
      <t>オオ</t>
    </rPh>
    <rPh sb="327" eb="329">
      <t>ショユウ</t>
    </rPh>
    <rPh sb="336" eb="337">
      <t>ワ</t>
    </rPh>
    <rPh sb="343" eb="345">
      <t>カンジャ</t>
    </rPh>
    <rPh sb="345" eb="347">
      <t>ジョウキョウ</t>
    </rPh>
    <rPh sb="350" eb="351">
      <t>カンガ</t>
    </rPh>
    <rPh sb="353" eb="355">
      <t>ズイジ</t>
    </rPh>
    <rPh sb="355" eb="357">
      <t>コウシン</t>
    </rPh>
    <rPh sb="357" eb="359">
      <t>ケイカク</t>
    </rPh>
    <rPh sb="360" eb="362">
      <t>ミナオ</t>
    </rPh>
    <rPh sb="367" eb="369">
      <t>ヒツヨウ</t>
    </rPh>
    <rPh sb="370" eb="372">
      <t>シサン</t>
    </rPh>
    <rPh sb="373" eb="375">
      <t>コウシン</t>
    </rPh>
    <phoneticPr fontId="5"/>
  </si>
  <si>
    <t>　本市は過疎化・少子高齢化が進んでおり、患者数も減少傾向にある。この状況下にあって、①経常収支比率は黒字を示す100％以上となった理由は、昨年度と同様に、新型コロナウイルス感染症対策に係る補助金等の交付によって、医業外収益が大幅に増えたことが要因と考えられる。②医業収支比率は、類似団体の平均値より高い指標であり、また③累積欠損金比率が低下し、改善が読み取れることから、財政の健全化が図られている。
　一方で、④病床利用率は、新型コロナウイルス感染症の影響による入院患者の減少に伴って低下しており、⑤入院患者1人1日当たり収益も、昨年度より低下していることから、改善に向けた取組みについて検討が必要である。
　なお、当院は院内処方を実施していることから、⑥外来患者1人1日当たり収益は、平均値を大幅に上回っており、また⑦職員給与費対医業収益比率及び⑧材料費対医業収益比率にあっては、平均値と大きな乖離が生じている。</t>
    <rPh sb="1" eb="3">
      <t>ホンシ</t>
    </rPh>
    <rPh sb="4" eb="7">
      <t>カソカ</t>
    </rPh>
    <rPh sb="8" eb="10">
      <t>ショウシ</t>
    </rPh>
    <rPh sb="10" eb="13">
      <t>コウレイカ</t>
    </rPh>
    <rPh sb="14" eb="15">
      <t>スス</t>
    </rPh>
    <rPh sb="20" eb="23">
      <t>カンジャスウ</t>
    </rPh>
    <rPh sb="24" eb="26">
      <t>ゲンショウ</t>
    </rPh>
    <rPh sb="26" eb="28">
      <t>ケイコウ</t>
    </rPh>
    <rPh sb="34" eb="36">
      <t>ジョウキョウ</t>
    </rPh>
    <rPh sb="36" eb="37">
      <t>シタ</t>
    </rPh>
    <rPh sb="43" eb="45">
      <t>ケイジョウ</t>
    </rPh>
    <rPh sb="45" eb="47">
      <t>シュウシ</t>
    </rPh>
    <rPh sb="47" eb="49">
      <t>ヒリツ</t>
    </rPh>
    <rPh sb="50" eb="52">
      <t>クロジ</t>
    </rPh>
    <rPh sb="53" eb="54">
      <t>シメ</t>
    </rPh>
    <rPh sb="59" eb="61">
      <t>イジョウ</t>
    </rPh>
    <rPh sb="65" eb="67">
      <t>リユウ</t>
    </rPh>
    <rPh sb="69" eb="72">
      <t>サクネンド</t>
    </rPh>
    <rPh sb="73" eb="75">
      <t>ドウヨウ</t>
    </rPh>
    <rPh sb="77" eb="79">
      <t>シンガタ</t>
    </rPh>
    <rPh sb="86" eb="89">
      <t>カンセンショウ</t>
    </rPh>
    <rPh sb="89" eb="91">
      <t>タイサク</t>
    </rPh>
    <rPh sb="92" eb="93">
      <t>カカ</t>
    </rPh>
    <rPh sb="94" eb="97">
      <t>ホジョキン</t>
    </rPh>
    <rPh sb="97" eb="98">
      <t>ナド</t>
    </rPh>
    <rPh sb="99" eb="101">
      <t>コウフ</t>
    </rPh>
    <rPh sb="106" eb="108">
      <t>イギョウ</t>
    </rPh>
    <rPh sb="108" eb="109">
      <t>ガイ</t>
    </rPh>
    <rPh sb="109" eb="111">
      <t>シュウエキ</t>
    </rPh>
    <rPh sb="112" eb="114">
      <t>オオハバ</t>
    </rPh>
    <rPh sb="115" eb="116">
      <t>フ</t>
    </rPh>
    <rPh sb="121" eb="123">
      <t>ヨウイン</t>
    </rPh>
    <rPh sb="124" eb="125">
      <t>カンガ</t>
    </rPh>
    <rPh sb="131" eb="133">
      <t>イギョウ</t>
    </rPh>
    <rPh sb="133" eb="135">
      <t>シュウシ</t>
    </rPh>
    <rPh sb="135" eb="137">
      <t>ヒリツ</t>
    </rPh>
    <rPh sb="139" eb="141">
      <t>ルイジ</t>
    </rPh>
    <rPh sb="141" eb="143">
      <t>ダンタイ</t>
    </rPh>
    <rPh sb="144" eb="147">
      <t>ヘイキンチ</t>
    </rPh>
    <rPh sb="149" eb="150">
      <t>タカ</t>
    </rPh>
    <rPh sb="151" eb="153">
      <t>シヒョウ</t>
    </rPh>
    <rPh sb="160" eb="162">
      <t>ルイセキ</t>
    </rPh>
    <rPh sb="162" eb="164">
      <t>ケッソン</t>
    </rPh>
    <rPh sb="164" eb="165">
      <t>キン</t>
    </rPh>
    <rPh sb="165" eb="167">
      <t>ヒリツ</t>
    </rPh>
    <rPh sb="168" eb="170">
      <t>テイカ</t>
    </rPh>
    <rPh sb="172" eb="174">
      <t>カイゼン</t>
    </rPh>
    <rPh sb="175" eb="176">
      <t>ヨ</t>
    </rPh>
    <rPh sb="177" eb="178">
      <t>ト</t>
    </rPh>
    <rPh sb="190" eb="191">
      <t>カ</t>
    </rPh>
    <rPh sb="192" eb="193">
      <t>ハカ</t>
    </rPh>
    <rPh sb="201" eb="203">
      <t>イッポウ</t>
    </rPh>
    <rPh sb="206" eb="208">
      <t>ビョウショウ</t>
    </rPh>
    <rPh sb="208" eb="211">
      <t>リヨウリツ</t>
    </rPh>
    <rPh sb="213" eb="215">
      <t>シンガタ</t>
    </rPh>
    <rPh sb="222" eb="225">
      <t>カンセンショウ</t>
    </rPh>
    <rPh sb="226" eb="228">
      <t>エイキョウ</t>
    </rPh>
    <rPh sb="231" eb="233">
      <t>ニュウイン</t>
    </rPh>
    <rPh sb="233" eb="235">
      <t>カンジャ</t>
    </rPh>
    <rPh sb="236" eb="238">
      <t>ゲンショウ</t>
    </rPh>
    <rPh sb="239" eb="240">
      <t>トモナ</t>
    </rPh>
    <rPh sb="242" eb="244">
      <t>テイカ</t>
    </rPh>
    <rPh sb="250" eb="252">
      <t>ニュウイン</t>
    </rPh>
    <rPh sb="252" eb="254">
      <t>カンジャ</t>
    </rPh>
    <rPh sb="255" eb="256">
      <t>ニン</t>
    </rPh>
    <rPh sb="257" eb="258">
      <t>ニチ</t>
    </rPh>
    <rPh sb="258" eb="259">
      <t>ア</t>
    </rPh>
    <rPh sb="261" eb="263">
      <t>シュウエキ</t>
    </rPh>
    <rPh sb="265" eb="268">
      <t>サクネンド</t>
    </rPh>
    <rPh sb="270" eb="272">
      <t>テイカ</t>
    </rPh>
    <rPh sb="281" eb="283">
      <t>カイゼン</t>
    </rPh>
    <rPh sb="284" eb="285">
      <t>ム</t>
    </rPh>
    <rPh sb="287" eb="289">
      <t>トリクミ</t>
    </rPh>
    <rPh sb="294" eb="296">
      <t>ケントウ</t>
    </rPh>
    <rPh sb="297" eb="299">
      <t>ヒツヨウ</t>
    </rPh>
    <rPh sb="308" eb="310">
      <t>トウイン</t>
    </rPh>
    <rPh sb="328" eb="330">
      <t>ガイライ</t>
    </rPh>
    <rPh sb="330" eb="332">
      <t>カンジャ</t>
    </rPh>
    <rPh sb="333" eb="334">
      <t>ニン</t>
    </rPh>
    <rPh sb="335" eb="336">
      <t>ニチ</t>
    </rPh>
    <rPh sb="336" eb="337">
      <t>ア</t>
    </rPh>
    <rPh sb="339" eb="341">
      <t>シュウエキ</t>
    </rPh>
    <rPh sb="343" eb="346">
      <t>ヘイキンチ</t>
    </rPh>
    <rPh sb="347" eb="349">
      <t>オオハバ</t>
    </rPh>
    <rPh sb="350" eb="352">
      <t>ウワマワ</t>
    </rPh>
    <rPh sb="360" eb="362">
      <t>ショクイン</t>
    </rPh>
    <rPh sb="362" eb="364">
      <t>キュウヨ</t>
    </rPh>
    <rPh sb="364" eb="365">
      <t>ヒ</t>
    </rPh>
    <rPh sb="365" eb="366">
      <t>タイ</t>
    </rPh>
    <rPh sb="366" eb="368">
      <t>イギョウ</t>
    </rPh>
    <rPh sb="368" eb="370">
      <t>シュウエキ</t>
    </rPh>
    <rPh sb="370" eb="372">
      <t>ヒリツ</t>
    </rPh>
    <rPh sb="391" eb="394">
      <t>ヘイキンチ</t>
    </rPh>
    <rPh sb="395" eb="396">
      <t>オオ</t>
    </rPh>
    <rPh sb="398" eb="400">
      <t>カイリ</t>
    </rPh>
    <rPh sb="401" eb="402">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</si>
</sst>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75.900000000000006</c:v>
                </c:pt>
                <c:pt idx="1">
                  <c:v>67</c:v>
                </c:pt>
                <c:pt idx="2">
                  <c:v>74</c:v>
                </c:pt>
                <c:pt idx="3">
                  <c:v>66.900000000000006</c:v>
                </c:pt>
                <c:pt idx="4">
                  <c:v>58.3</c:v>
                </c:pt>
              </c:numCache>
            </c:numRef>
          </c:val>
          <c:extLst>
            <c:ext xmlns:c16="http://schemas.microsoft.com/office/drawing/2014/chart" uri="{C3380CC4-5D6E-409C-BE32-E72D297353CC}">
              <c16:uniqueId val="{00000000-F0F3-42FC-BD2D-8F7C149DB27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F0F3-42FC-BD2D-8F7C149DB27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16387</c:v>
                </c:pt>
                <c:pt idx="1">
                  <c:v>15581</c:v>
                </c:pt>
                <c:pt idx="2">
                  <c:v>16642</c:v>
                </c:pt>
                <c:pt idx="3">
                  <c:v>17576</c:v>
                </c:pt>
                <c:pt idx="4">
                  <c:v>17255</c:v>
                </c:pt>
              </c:numCache>
            </c:numRef>
          </c:val>
          <c:extLst>
            <c:ext xmlns:c16="http://schemas.microsoft.com/office/drawing/2014/chart" uri="{C3380CC4-5D6E-409C-BE32-E72D297353CC}">
              <c16:uniqueId val="{00000000-E837-4197-B613-7F857BD64CE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E837-4197-B613-7F857BD64CE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34385</c:v>
                </c:pt>
                <c:pt idx="1">
                  <c:v>35196</c:v>
                </c:pt>
                <c:pt idx="2">
                  <c:v>35094</c:v>
                </c:pt>
                <c:pt idx="3">
                  <c:v>37352</c:v>
                </c:pt>
                <c:pt idx="4">
                  <c:v>35804</c:v>
                </c:pt>
              </c:numCache>
            </c:numRef>
          </c:val>
          <c:extLst>
            <c:ext xmlns:c16="http://schemas.microsoft.com/office/drawing/2014/chart" uri="{C3380CC4-5D6E-409C-BE32-E72D297353CC}">
              <c16:uniqueId val="{00000000-CACD-4F8A-A451-D53303C97B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CACD-4F8A-A451-D53303C97B5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26.8</c:v>
                </c:pt>
                <c:pt idx="1">
                  <c:v>30.8</c:v>
                </c:pt>
                <c:pt idx="2">
                  <c:v>26.5</c:v>
                </c:pt>
                <c:pt idx="3">
                  <c:v>20.3</c:v>
                </c:pt>
                <c:pt idx="4">
                  <c:v>13.6</c:v>
                </c:pt>
              </c:numCache>
            </c:numRef>
          </c:val>
          <c:extLst>
            <c:ext xmlns:c16="http://schemas.microsoft.com/office/drawing/2014/chart" uri="{C3380CC4-5D6E-409C-BE32-E72D297353CC}">
              <c16:uniqueId val="{00000000-F099-47C7-93FD-2E15EB2F43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F099-47C7-93FD-2E15EB2F43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97.5</c:v>
                </c:pt>
                <c:pt idx="1">
                  <c:v>93</c:v>
                </c:pt>
                <c:pt idx="2">
                  <c:v>94.2</c:v>
                </c:pt>
                <c:pt idx="3">
                  <c:v>94.4</c:v>
                </c:pt>
                <c:pt idx="4">
                  <c:v>89.8</c:v>
                </c:pt>
              </c:numCache>
            </c:numRef>
          </c:val>
          <c:extLst>
            <c:ext xmlns:c16="http://schemas.microsoft.com/office/drawing/2014/chart" uri="{C3380CC4-5D6E-409C-BE32-E72D297353CC}">
              <c16:uniqueId val="{00000000-473F-4EBD-A0CB-BA3750F3C8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473F-4EBD-A0CB-BA3750F3C8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101.3</c:v>
                </c:pt>
                <c:pt idx="1">
                  <c:v>98.1</c:v>
                </c:pt>
                <c:pt idx="2">
                  <c:v>101.6</c:v>
                </c:pt>
                <c:pt idx="3">
                  <c:v>105.9</c:v>
                </c:pt>
                <c:pt idx="4">
                  <c:v>103</c:v>
                </c:pt>
              </c:numCache>
            </c:numRef>
          </c:val>
          <c:extLst>
            <c:ext xmlns:c16="http://schemas.microsoft.com/office/drawing/2014/chart" uri="{C3380CC4-5D6E-409C-BE32-E72D297353CC}">
              <c16:uniqueId val="{00000000-8AF4-4237-AA01-8775D09BA0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8AF4-4237-AA01-8775D09BA0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64.3</c:v>
                </c:pt>
                <c:pt idx="1">
                  <c:v>65.400000000000006</c:v>
                </c:pt>
                <c:pt idx="2">
                  <c:v>63.8</c:v>
                </c:pt>
                <c:pt idx="3">
                  <c:v>64</c:v>
                </c:pt>
                <c:pt idx="4">
                  <c:v>64.599999999999994</c:v>
                </c:pt>
              </c:numCache>
            </c:numRef>
          </c:val>
          <c:extLst>
            <c:ext xmlns:c16="http://schemas.microsoft.com/office/drawing/2014/chart" uri="{C3380CC4-5D6E-409C-BE32-E72D297353CC}">
              <c16:uniqueId val="{00000000-1701-426B-9B90-8C3C6EA59DB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1701-426B-9B90-8C3C6EA59DB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77.2</c:v>
                </c:pt>
                <c:pt idx="1">
                  <c:v>77.8</c:v>
                </c:pt>
                <c:pt idx="2">
                  <c:v>69.2</c:v>
                </c:pt>
                <c:pt idx="3">
                  <c:v>66.400000000000006</c:v>
                </c:pt>
                <c:pt idx="4">
                  <c:v>66.400000000000006</c:v>
                </c:pt>
              </c:numCache>
            </c:numRef>
          </c:val>
          <c:extLst>
            <c:ext xmlns:c16="http://schemas.microsoft.com/office/drawing/2014/chart" uri="{C3380CC4-5D6E-409C-BE32-E72D297353CC}">
              <c16:uniqueId val="{00000000-F87E-42F5-B7CD-BA6FFD0C436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F87E-42F5-B7CD-BA6FFD0C436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49912677</c:v>
                </c:pt>
                <c:pt idx="1">
                  <c:v>50483092</c:v>
                </c:pt>
                <c:pt idx="2">
                  <c:v>60006025</c:v>
                </c:pt>
                <c:pt idx="3">
                  <c:v>58217755</c:v>
                </c:pt>
                <c:pt idx="4">
                  <c:v>58198356</c:v>
                </c:pt>
              </c:numCache>
            </c:numRef>
          </c:val>
          <c:extLst>
            <c:ext xmlns:c16="http://schemas.microsoft.com/office/drawing/2014/chart" uri="{C3380CC4-5D6E-409C-BE32-E72D297353CC}">
              <c16:uniqueId val="{00000000-5555-4159-B3D2-A00F67FC23E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5555-4159-B3D2-A00F67FC23E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36.4</c:v>
                </c:pt>
                <c:pt idx="1">
                  <c:v>36.700000000000003</c:v>
                </c:pt>
                <c:pt idx="2">
                  <c:v>36.5</c:v>
                </c:pt>
                <c:pt idx="3">
                  <c:v>37.799999999999997</c:v>
                </c:pt>
                <c:pt idx="4">
                  <c:v>38.1</c:v>
                </c:pt>
              </c:numCache>
            </c:numRef>
          </c:val>
          <c:extLst>
            <c:ext xmlns:c16="http://schemas.microsoft.com/office/drawing/2014/chart" uri="{C3380CC4-5D6E-409C-BE32-E72D297353CC}">
              <c16:uniqueId val="{00000000-E6FA-49F7-AB16-A0BB3C475D4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E6FA-49F7-AB16-A0BB3C475D4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46.1</c:v>
                </c:pt>
                <c:pt idx="1">
                  <c:v>49.7</c:v>
                </c:pt>
                <c:pt idx="2">
                  <c:v>46.8</c:v>
                </c:pt>
                <c:pt idx="3">
                  <c:v>48.4</c:v>
                </c:pt>
                <c:pt idx="4">
                  <c:v>50.9</c:v>
                </c:pt>
              </c:numCache>
            </c:numRef>
          </c:val>
          <c:extLst>
            <c:ext xmlns:c16="http://schemas.microsoft.com/office/drawing/2014/chart" uri="{C3380CC4-5D6E-409C-BE32-E72D297353CC}">
              <c16:uniqueId val="{00000000-A053-469C-A61F-0AF9E49AAB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A053-469C-A61F-0AF9E49AAB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E39" zoomScale="145" zoomScaleNormal="14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石川県珠洲市　珠洲市総合病院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156</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7</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13</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へ 災</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163</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13334</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12865</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第１種該当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138</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138</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182</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101.3</v>
      </c>
      <c r="Q33" s="129"/>
      <c r="R33" s="129"/>
      <c r="S33" s="129"/>
      <c r="T33" s="129"/>
      <c r="U33" s="129"/>
      <c r="V33" s="129"/>
      <c r="W33" s="129"/>
      <c r="X33" s="129"/>
      <c r="Y33" s="129"/>
      <c r="Z33" s="129"/>
      <c r="AA33" s="129"/>
      <c r="AB33" s="129"/>
      <c r="AC33" s="129"/>
      <c r="AD33" s="130"/>
      <c r="AE33" s="128">
        <f>データ!AJ7</f>
        <v>98.1</v>
      </c>
      <c r="AF33" s="129"/>
      <c r="AG33" s="129"/>
      <c r="AH33" s="129"/>
      <c r="AI33" s="129"/>
      <c r="AJ33" s="129"/>
      <c r="AK33" s="129"/>
      <c r="AL33" s="129"/>
      <c r="AM33" s="129"/>
      <c r="AN33" s="129"/>
      <c r="AO33" s="129"/>
      <c r="AP33" s="129"/>
      <c r="AQ33" s="129"/>
      <c r="AR33" s="129"/>
      <c r="AS33" s="130"/>
      <c r="AT33" s="128">
        <f>データ!AK7</f>
        <v>101.6</v>
      </c>
      <c r="AU33" s="129"/>
      <c r="AV33" s="129"/>
      <c r="AW33" s="129"/>
      <c r="AX33" s="129"/>
      <c r="AY33" s="129"/>
      <c r="AZ33" s="129"/>
      <c r="BA33" s="129"/>
      <c r="BB33" s="129"/>
      <c r="BC33" s="129"/>
      <c r="BD33" s="129"/>
      <c r="BE33" s="129"/>
      <c r="BF33" s="129"/>
      <c r="BG33" s="129"/>
      <c r="BH33" s="130"/>
      <c r="BI33" s="128">
        <f>データ!AL7</f>
        <v>105.9</v>
      </c>
      <c r="BJ33" s="129"/>
      <c r="BK33" s="129"/>
      <c r="BL33" s="129"/>
      <c r="BM33" s="129"/>
      <c r="BN33" s="129"/>
      <c r="BO33" s="129"/>
      <c r="BP33" s="129"/>
      <c r="BQ33" s="129"/>
      <c r="BR33" s="129"/>
      <c r="BS33" s="129"/>
      <c r="BT33" s="129"/>
      <c r="BU33" s="129"/>
      <c r="BV33" s="129"/>
      <c r="BW33" s="130"/>
      <c r="BX33" s="128">
        <f>データ!AM7</f>
        <v>103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97.5</v>
      </c>
      <c r="DE33" s="129"/>
      <c r="DF33" s="129"/>
      <c r="DG33" s="129"/>
      <c r="DH33" s="129"/>
      <c r="DI33" s="129"/>
      <c r="DJ33" s="129"/>
      <c r="DK33" s="129"/>
      <c r="DL33" s="129"/>
      <c r="DM33" s="129"/>
      <c r="DN33" s="129"/>
      <c r="DO33" s="129"/>
      <c r="DP33" s="129"/>
      <c r="DQ33" s="129"/>
      <c r="DR33" s="130"/>
      <c r="DS33" s="128">
        <f>データ!AU7</f>
        <v>93</v>
      </c>
      <c r="DT33" s="129"/>
      <c r="DU33" s="129"/>
      <c r="DV33" s="129"/>
      <c r="DW33" s="129"/>
      <c r="DX33" s="129"/>
      <c r="DY33" s="129"/>
      <c r="DZ33" s="129"/>
      <c r="EA33" s="129"/>
      <c r="EB33" s="129"/>
      <c r="EC33" s="129"/>
      <c r="ED33" s="129"/>
      <c r="EE33" s="129"/>
      <c r="EF33" s="129"/>
      <c r="EG33" s="130"/>
      <c r="EH33" s="128">
        <f>データ!AV7</f>
        <v>94.2</v>
      </c>
      <c r="EI33" s="129"/>
      <c r="EJ33" s="129"/>
      <c r="EK33" s="129"/>
      <c r="EL33" s="129"/>
      <c r="EM33" s="129"/>
      <c r="EN33" s="129"/>
      <c r="EO33" s="129"/>
      <c r="EP33" s="129"/>
      <c r="EQ33" s="129"/>
      <c r="ER33" s="129"/>
      <c r="ES33" s="129"/>
      <c r="ET33" s="129"/>
      <c r="EU33" s="129"/>
      <c r="EV33" s="130"/>
      <c r="EW33" s="128">
        <f>データ!AW7</f>
        <v>94.4</v>
      </c>
      <c r="EX33" s="129"/>
      <c r="EY33" s="129"/>
      <c r="EZ33" s="129"/>
      <c r="FA33" s="129"/>
      <c r="FB33" s="129"/>
      <c r="FC33" s="129"/>
      <c r="FD33" s="129"/>
      <c r="FE33" s="129"/>
      <c r="FF33" s="129"/>
      <c r="FG33" s="129"/>
      <c r="FH33" s="129"/>
      <c r="FI33" s="129"/>
      <c r="FJ33" s="129"/>
      <c r="FK33" s="130"/>
      <c r="FL33" s="128">
        <f>データ!AX7</f>
        <v>89.8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26.8</v>
      </c>
      <c r="GS33" s="129"/>
      <c r="GT33" s="129"/>
      <c r="GU33" s="129"/>
      <c r="GV33" s="129"/>
      <c r="GW33" s="129"/>
      <c r="GX33" s="129"/>
      <c r="GY33" s="129"/>
      <c r="GZ33" s="129"/>
      <c r="HA33" s="129"/>
      <c r="HB33" s="129"/>
      <c r="HC33" s="129"/>
      <c r="HD33" s="129"/>
      <c r="HE33" s="129"/>
      <c r="HF33" s="130"/>
      <c r="HG33" s="128">
        <f>データ!BF7</f>
        <v>30.8</v>
      </c>
      <c r="HH33" s="129"/>
      <c r="HI33" s="129"/>
      <c r="HJ33" s="129"/>
      <c r="HK33" s="129"/>
      <c r="HL33" s="129"/>
      <c r="HM33" s="129"/>
      <c r="HN33" s="129"/>
      <c r="HO33" s="129"/>
      <c r="HP33" s="129"/>
      <c r="HQ33" s="129"/>
      <c r="HR33" s="129"/>
      <c r="HS33" s="129"/>
      <c r="HT33" s="129"/>
      <c r="HU33" s="130"/>
      <c r="HV33" s="128">
        <f>データ!BG7</f>
        <v>26.5</v>
      </c>
      <c r="HW33" s="129"/>
      <c r="HX33" s="129"/>
      <c r="HY33" s="129"/>
      <c r="HZ33" s="129"/>
      <c r="IA33" s="129"/>
      <c r="IB33" s="129"/>
      <c r="IC33" s="129"/>
      <c r="ID33" s="129"/>
      <c r="IE33" s="129"/>
      <c r="IF33" s="129"/>
      <c r="IG33" s="129"/>
      <c r="IH33" s="129"/>
      <c r="II33" s="129"/>
      <c r="IJ33" s="130"/>
      <c r="IK33" s="128">
        <f>データ!BH7</f>
        <v>20.3</v>
      </c>
      <c r="IL33" s="129"/>
      <c r="IM33" s="129"/>
      <c r="IN33" s="129"/>
      <c r="IO33" s="129"/>
      <c r="IP33" s="129"/>
      <c r="IQ33" s="129"/>
      <c r="IR33" s="129"/>
      <c r="IS33" s="129"/>
      <c r="IT33" s="129"/>
      <c r="IU33" s="129"/>
      <c r="IV33" s="129"/>
      <c r="IW33" s="129"/>
      <c r="IX33" s="129"/>
      <c r="IY33" s="130"/>
      <c r="IZ33" s="128">
        <f>データ!BI7</f>
        <v>13.6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75.900000000000006</v>
      </c>
      <c r="KG33" s="129"/>
      <c r="KH33" s="129"/>
      <c r="KI33" s="129"/>
      <c r="KJ33" s="129"/>
      <c r="KK33" s="129"/>
      <c r="KL33" s="129"/>
      <c r="KM33" s="129"/>
      <c r="KN33" s="129"/>
      <c r="KO33" s="129"/>
      <c r="KP33" s="129"/>
      <c r="KQ33" s="129"/>
      <c r="KR33" s="129"/>
      <c r="KS33" s="129"/>
      <c r="KT33" s="130"/>
      <c r="KU33" s="128">
        <f>データ!BQ7</f>
        <v>67</v>
      </c>
      <c r="KV33" s="129"/>
      <c r="KW33" s="129"/>
      <c r="KX33" s="129"/>
      <c r="KY33" s="129"/>
      <c r="KZ33" s="129"/>
      <c r="LA33" s="129"/>
      <c r="LB33" s="129"/>
      <c r="LC33" s="129"/>
      <c r="LD33" s="129"/>
      <c r="LE33" s="129"/>
      <c r="LF33" s="129"/>
      <c r="LG33" s="129"/>
      <c r="LH33" s="129"/>
      <c r="LI33" s="130"/>
      <c r="LJ33" s="128">
        <f>データ!BR7</f>
        <v>74</v>
      </c>
      <c r="LK33" s="129"/>
      <c r="LL33" s="129"/>
      <c r="LM33" s="129"/>
      <c r="LN33" s="129"/>
      <c r="LO33" s="129"/>
      <c r="LP33" s="129"/>
      <c r="LQ33" s="129"/>
      <c r="LR33" s="129"/>
      <c r="LS33" s="129"/>
      <c r="LT33" s="129"/>
      <c r="LU33" s="129"/>
      <c r="LV33" s="129"/>
      <c r="LW33" s="129"/>
      <c r="LX33" s="130"/>
      <c r="LY33" s="128">
        <f>データ!BS7</f>
        <v>66.900000000000006</v>
      </c>
      <c r="LZ33" s="129"/>
      <c r="MA33" s="129"/>
      <c r="MB33" s="129"/>
      <c r="MC33" s="129"/>
      <c r="MD33" s="129"/>
      <c r="ME33" s="129"/>
      <c r="MF33" s="129"/>
      <c r="MG33" s="129"/>
      <c r="MH33" s="129"/>
      <c r="MI33" s="129"/>
      <c r="MJ33" s="129"/>
      <c r="MK33" s="129"/>
      <c r="ML33" s="129"/>
      <c r="MM33" s="130"/>
      <c r="MN33" s="128">
        <f>データ!BT7</f>
        <v>58.3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185</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183</v>
      </c>
      <c r="NK54" s="138"/>
      <c r="NL54" s="138"/>
      <c r="NM54" s="138"/>
      <c r="NN54" s="138"/>
      <c r="NO54" s="138"/>
      <c r="NP54" s="138"/>
      <c r="NQ54" s="138"/>
      <c r="NR54" s="138"/>
      <c r="NS54" s="138"/>
      <c r="NT54" s="138"/>
      <c r="NU54" s="138"/>
      <c r="NV54" s="138"/>
      <c r="NW54" s="138"/>
      <c r="NX54" s="139"/>
      <c r="OC54" s="18" t="s">
        <v>83</v>
      </c>
    </row>
    <row r="55" spans="1:393" ht="13.5" customHeight="1">
      <c r="A55" s="2"/>
      <c r="B55" s="15"/>
      <c r="C55" s="5"/>
      <c r="D55" s="5"/>
      <c r="E55" s="5"/>
      <c r="F55" s="5"/>
      <c r="G55" s="127" t="s">
        <v>57</v>
      </c>
      <c r="H55" s="127"/>
      <c r="I55" s="127"/>
      <c r="J55" s="127"/>
      <c r="K55" s="127"/>
      <c r="L55" s="127"/>
      <c r="M55" s="127"/>
      <c r="N55" s="127"/>
      <c r="O55" s="127"/>
      <c r="P55" s="143">
        <f>データ!CA7</f>
        <v>34385</v>
      </c>
      <c r="Q55" s="144"/>
      <c r="R55" s="144"/>
      <c r="S55" s="144"/>
      <c r="T55" s="144"/>
      <c r="U55" s="144"/>
      <c r="V55" s="144"/>
      <c r="W55" s="144"/>
      <c r="X55" s="144"/>
      <c r="Y55" s="144"/>
      <c r="Z55" s="144"/>
      <c r="AA55" s="144"/>
      <c r="AB55" s="144"/>
      <c r="AC55" s="144"/>
      <c r="AD55" s="145"/>
      <c r="AE55" s="143">
        <f>データ!CB7</f>
        <v>35196</v>
      </c>
      <c r="AF55" s="144"/>
      <c r="AG55" s="144"/>
      <c r="AH55" s="144"/>
      <c r="AI55" s="144"/>
      <c r="AJ55" s="144"/>
      <c r="AK55" s="144"/>
      <c r="AL55" s="144"/>
      <c r="AM55" s="144"/>
      <c r="AN55" s="144"/>
      <c r="AO55" s="144"/>
      <c r="AP55" s="144"/>
      <c r="AQ55" s="144"/>
      <c r="AR55" s="144"/>
      <c r="AS55" s="145"/>
      <c r="AT55" s="143">
        <f>データ!CC7</f>
        <v>35094</v>
      </c>
      <c r="AU55" s="144"/>
      <c r="AV55" s="144"/>
      <c r="AW55" s="144"/>
      <c r="AX55" s="144"/>
      <c r="AY55" s="144"/>
      <c r="AZ55" s="144"/>
      <c r="BA55" s="144"/>
      <c r="BB55" s="144"/>
      <c r="BC55" s="144"/>
      <c r="BD55" s="144"/>
      <c r="BE55" s="144"/>
      <c r="BF55" s="144"/>
      <c r="BG55" s="144"/>
      <c r="BH55" s="145"/>
      <c r="BI55" s="143">
        <f>データ!CD7</f>
        <v>37352</v>
      </c>
      <c r="BJ55" s="144"/>
      <c r="BK55" s="144"/>
      <c r="BL55" s="144"/>
      <c r="BM55" s="144"/>
      <c r="BN55" s="144"/>
      <c r="BO55" s="144"/>
      <c r="BP55" s="144"/>
      <c r="BQ55" s="144"/>
      <c r="BR55" s="144"/>
      <c r="BS55" s="144"/>
      <c r="BT55" s="144"/>
      <c r="BU55" s="144"/>
      <c r="BV55" s="144"/>
      <c r="BW55" s="145"/>
      <c r="BX55" s="143">
        <f>データ!CE7</f>
        <v>35804</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16387</v>
      </c>
      <c r="DE55" s="144"/>
      <c r="DF55" s="144"/>
      <c r="DG55" s="144"/>
      <c r="DH55" s="144"/>
      <c r="DI55" s="144"/>
      <c r="DJ55" s="144"/>
      <c r="DK55" s="144"/>
      <c r="DL55" s="144"/>
      <c r="DM55" s="144"/>
      <c r="DN55" s="144"/>
      <c r="DO55" s="144"/>
      <c r="DP55" s="144"/>
      <c r="DQ55" s="144"/>
      <c r="DR55" s="145"/>
      <c r="DS55" s="143">
        <f>データ!CM7</f>
        <v>15581</v>
      </c>
      <c r="DT55" s="144"/>
      <c r="DU55" s="144"/>
      <c r="DV55" s="144"/>
      <c r="DW55" s="144"/>
      <c r="DX55" s="144"/>
      <c r="DY55" s="144"/>
      <c r="DZ55" s="144"/>
      <c r="EA55" s="144"/>
      <c r="EB55" s="144"/>
      <c r="EC55" s="144"/>
      <c r="ED55" s="144"/>
      <c r="EE55" s="144"/>
      <c r="EF55" s="144"/>
      <c r="EG55" s="145"/>
      <c r="EH55" s="143">
        <f>データ!CN7</f>
        <v>16642</v>
      </c>
      <c r="EI55" s="144"/>
      <c r="EJ55" s="144"/>
      <c r="EK55" s="144"/>
      <c r="EL55" s="144"/>
      <c r="EM55" s="144"/>
      <c r="EN55" s="144"/>
      <c r="EO55" s="144"/>
      <c r="EP55" s="144"/>
      <c r="EQ55" s="144"/>
      <c r="ER55" s="144"/>
      <c r="ES55" s="144"/>
      <c r="ET55" s="144"/>
      <c r="EU55" s="144"/>
      <c r="EV55" s="145"/>
      <c r="EW55" s="143">
        <f>データ!CO7</f>
        <v>17576</v>
      </c>
      <c r="EX55" s="144"/>
      <c r="EY55" s="144"/>
      <c r="EZ55" s="144"/>
      <c r="FA55" s="144"/>
      <c r="FB55" s="144"/>
      <c r="FC55" s="144"/>
      <c r="FD55" s="144"/>
      <c r="FE55" s="144"/>
      <c r="FF55" s="144"/>
      <c r="FG55" s="144"/>
      <c r="FH55" s="144"/>
      <c r="FI55" s="144"/>
      <c r="FJ55" s="144"/>
      <c r="FK55" s="145"/>
      <c r="FL55" s="143">
        <f>データ!CP7</f>
        <v>17255</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46.1</v>
      </c>
      <c r="GS55" s="129"/>
      <c r="GT55" s="129"/>
      <c r="GU55" s="129"/>
      <c r="GV55" s="129"/>
      <c r="GW55" s="129"/>
      <c r="GX55" s="129"/>
      <c r="GY55" s="129"/>
      <c r="GZ55" s="129"/>
      <c r="HA55" s="129"/>
      <c r="HB55" s="129"/>
      <c r="HC55" s="129"/>
      <c r="HD55" s="129"/>
      <c r="HE55" s="129"/>
      <c r="HF55" s="130"/>
      <c r="HG55" s="128">
        <f>データ!CX7</f>
        <v>49.7</v>
      </c>
      <c r="HH55" s="129"/>
      <c r="HI55" s="129"/>
      <c r="HJ55" s="129"/>
      <c r="HK55" s="129"/>
      <c r="HL55" s="129"/>
      <c r="HM55" s="129"/>
      <c r="HN55" s="129"/>
      <c r="HO55" s="129"/>
      <c r="HP55" s="129"/>
      <c r="HQ55" s="129"/>
      <c r="HR55" s="129"/>
      <c r="HS55" s="129"/>
      <c r="HT55" s="129"/>
      <c r="HU55" s="130"/>
      <c r="HV55" s="128">
        <f>データ!CY7</f>
        <v>46.8</v>
      </c>
      <c r="HW55" s="129"/>
      <c r="HX55" s="129"/>
      <c r="HY55" s="129"/>
      <c r="HZ55" s="129"/>
      <c r="IA55" s="129"/>
      <c r="IB55" s="129"/>
      <c r="IC55" s="129"/>
      <c r="ID55" s="129"/>
      <c r="IE55" s="129"/>
      <c r="IF55" s="129"/>
      <c r="IG55" s="129"/>
      <c r="IH55" s="129"/>
      <c r="II55" s="129"/>
      <c r="IJ55" s="130"/>
      <c r="IK55" s="128">
        <f>データ!CZ7</f>
        <v>48.4</v>
      </c>
      <c r="IL55" s="129"/>
      <c r="IM55" s="129"/>
      <c r="IN55" s="129"/>
      <c r="IO55" s="129"/>
      <c r="IP55" s="129"/>
      <c r="IQ55" s="129"/>
      <c r="IR55" s="129"/>
      <c r="IS55" s="129"/>
      <c r="IT55" s="129"/>
      <c r="IU55" s="129"/>
      <c r="IV55" s="129"/>
      <c r="IW55" s="129"/>
      <c r="IX55" s="129"/>
      <c r="IY55" s="130"/>
      <c r="IZ55" s="128">
        <f>データ!DA7</f>
        <v>50.9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36.4</v>
      </c>
      <c r="KG55" s="129"/>
      <c r="KH55" s="129"/>
      <c r="KI55" s="129"/>
      <c r="KJ55" s="129"/>
      <c r="KK55" s="129"/>
      <c r="KL55" s="129"/>
      <c r="KM55" s="129"/>
      <c r="KN55" s="129"/>
      <c r="KO55" s="129"/>
      <c r="KP55" s="129"/>
      <c r="KQ55" s="129"/>
      <c r="KR55" s="129"/>
      <c r="KS55" s="129"/>
      <c r="KT55" s="130"/>
      <c r="KU55" s="128">
        <f>データ!DI7</f>
        <v>36.700000000000003</v>
      </c>
      <c r="KV55" s="129"/>
      <c r="KW55" s="129"/>
      <c r="KX55" s="129"/>
      <c r="KY55" s="129"/>
      <c r="KZ55" s="129"/>
      <c r="LA55" s="129"/>
      <c r="LB55" s="129"/>
      <c r="LC55" s="129"/>
      <c r="LD55" s="129"/>
      <c r="LE55" s="129"/>
      <c r="LF55" s="129"/>
      <c r="LG55" s="129"/>
      <c r="LH55" s="129"/>
      <c r="LI55" s="130"/>
      <c r="LJ55" s="128">
        <f>データ!DJ7</f>
        <v>36.5</v>
      </c>
      <c r="LK55" s="129"/>
      <c r="LL55" s="129"/>
      <c r="LM55" s="129"/>
      <c r="LN55" s="129"/>
      <c r="LO55" s="129"/>
      <c r="LP55" s="129"/>
      <c r="LQ55" s="129"/>
      <c r="LR55" s="129"/>
      <c r="LS55" s="129"/>
      <c r="LT55" s="129"/>
      <c r="LU55" s="129"/>
      <c r="LV55" s="129"/>
      <c r="LW55" s="129"/>
      <c r="LX55" s="130"/>
      <c r="LY55" s="128">
        <f>データ!DK7</f>
        <v>37.799999999999997</v>
      </c>
      <c r="LZ55" s="129"/>
      <c r="MA55" s="129"/>
      <c r="MB55" s="129"/>
      <c r="MC55" s="129"/>
      <c r="MD55" s="129"/>
      <c r="ME55" s="129"/>
      <c r="MF55" s="129"/>
      <c r="MG55" s="129"/>
      <c r="MH55" s="129"/>
      <c r="MI55" s="129"/>
      <c r="MJ55" s="129"/>
      <c r="MK55" s="129"/>
      <c r="ML55" s="129"/>
      <c r="MM55" s="130"/>
      <c r="MN55" s="128">
        <f>データ!DL7</f>
        <v>38.1</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184</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64.3</v>
      </c>
      <c r="V79" s="156"/>
      <c r="W79" s="156"/>
      <c r="X79" s="156"/>
      <c r="Y79" s="156"/>
      <c r="Z79" s="156"/>
      <c r="AA79" s="156"/>
      <c r="AB79" s="156"/>
      <c r="AC79" s="156"/>
      <c r="AD79" s="156"/>
      <c r="AE79" s="156"/>
      <c r="AF79" s="156"/>
      <c r="AG79" s="156"/>
      <c r="AH79" s="156"/>
      <c r="AI79" s="156"/>
      <c r="AJ79" s="156"/>
      <c r="AK79" s="156"/>
      <c r="AL79" s="156"/>
      <c r="AM79" s="156"/>
      <c r="AN79" s="156">
        <f>データ!DT7</f>
        <v>65.400000000000006</v>
      </c>
      <c r="AO79" s="156"/>
      <c r="AP79" s="156"/>
      <c r="AQ79" s="156"/>
      <c r="AR79" s="156"/>
      <c r="AS79" s="156"/>
      <c r="AT79" s="156"/>
      <c r="AU79" s="156"/>
      <c r="AV79" s="156"/>
      <c r="AW79" s="156"/>
      <c r="AX79" s="156"/>
      <c r="AY79" s="156"/>
      <c r="AZ79" s="156"/>
      <c r="BA79" s="156"/>
      <c r="BB79" s="156"/>
      <c r="BC79" s="156"/>
      <c r="BD79" s="156"/>
      <c r="BE79" s="156"/>
      <c r="BF79" s="156"/>
      <c r="BG79" s="156">
        <f>データ!DU7</f>
        <v>63.8</v>
      </c>
      <c r="BH79" s="156"/>
      <c r="BI79" s="156"/>
      <c r="BJ79" s="156"/>
      <c r="BK79" s="156"/>
      <c r="BL79" s="156"/>
      <c r="BM79" s="156"/>
      <c r="BN79" s="156"/>
      <c r="BO79" s="156"/>
      <c r="BP79" s="156"/>
      <c r="BQ79" s="156"/>
      <c r="BR79" s="156"/>
      <c r="BS79" s="156"/>
      <c r="BT79" s="156"/>
      <c r="BU79" s="156"/>
      <c r="BV79" s="156"/>
      <c r="BW79" s="156"/>
      <c r="BX79" s="156"/>
      <c r="BY79" s="156"/>
      <c r="BZ79" s="156">
        <f>データ!DV7</f>
        <v>64</v>
      </c>
      <c r="CA79" s="156"/>
      <c r="CB79" s="156"/>
      <c r="CC79" s="156"/>
      <c r="CD79" s="156"/>
      <c r="CE79" s="156"/>
      <c r="CF79" s="156"/>
      <c r="CG79" s="156"/>
      <c r="CH79" s="156"/>
      <c r="CI79" s="156"/>
      <c r="CJ79" s="156"/>
      <c r="CK79" s="156"/>
      <c r="CL79" s="156"/>
      <c r="CM79" s="156"/>
      <c r="CN79" s="156"/>
      <c r="CO79" s="156"/>
      <c r="CP79" s="156"/>
      <c r="CQ79" s="156"/>
      <c r="CR79" s="156"/>
      <c r="CS79" s="156">
        <f>データ!DW7</f>
        <v>64.599999999999994</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77.2</v>
      </c>
      <c r="EP79" s="156"/>
      <c r="EQ79" s="156"/>
      <c r="ER79" s="156"/>
      <c r="ES79" s="156"/>
      <c r="ET79" s="156"/>
      <c r="EU79" s="156"/>
      <c r="EV79" s="156"/>
      <c r="EW79" s="156"/>
      <c r="EX79" s="156"/>
      <c r="EY79" s="156"/>
      <c r="EZ79" s="156"/>
      <c r="FA79" s="156"/>
      <c r="FB79" s="156"/>
      <c r="FC79" s="156"/>
      <c r="FD79" s="156"/>
      <c r="FE79" s="156"/>
      <c r="FF79" s="156"/>
      <c r="FG79" s="156"/>
      <c r="FH79" s="156">
        <f>データ!EE7</f>
        <v>77.8</v>
      </c>
      <c r="FI79" s="156"/>
      <c r="FJ79" s="156"/>
      <c r="FK79" s="156"/>
      <c r="FL79" s="156"/>
      <c r="FM79" s="156"/>
      <c r="FN79" s="156"/>
      <c r="FO79" s="156"/>
      <c r="FP79" s="156"/>
      <c r="FQ79" s="156"/>
      <c r="FR79" s="156"/>
      <c r="FS79" s="156"/>
      <c r="FT79" s="156"/>
      <c r="FU79" s="156"/>
      <c r="FV79" s="156"/>
      <c r="FW79" s="156"/>
      <c r="FX79" s="156"/>
      <c r="FY79" s="156"/>
      <c r="FZ79" s="156"/>
      <c r="GA79" s="156">
        <f>データ!EF7</f>
        <v>69.2</v>
      </c>
      <c r="GB79" s="156"/>
      <c r="GC79" s="156"/>
      <c r="GD79" s="156"/>
      <c r="GE79" s="156"/>
      <c r="GF79" s="156"/>
      <c r="GG79" s="156"/>
      <c r="GH79" s="156"/>
      <c r="GI79" s="156"/>
      <c r="GJ79" s="156"/>
      <c r="GK79" s="156"/>
      <c r="GL79" s="156"/>
      <c r="GM79" s="156"/>
      <c r="GN79" s="156"/>
      <c r="GO79" s="156"/>
      <c r="GP79" s="156"/>
      <c r="GQ79" s="156"/>
      <c r="GR79" s="156"/>
      <c r="GS79" s="156"/>
      <c r="GT79" s="156">
        <f>データ!EG7</f>
        <v>66.400000000000006</v>
      </c>
      <c r="GU79" s="156"/>
      <c r="GV79" s="156"/>
      <c r="GW79" s="156"/>
      <c r="GX79" s="156"/>
      <c r="GY79" s="156"/>
      <c r="GZ79" s="156"/>
      <c r="HA79" s="156"/>
      <c r="HB79" s="156"/>
      <c r="HC79" s="156"/>
      <c r="HD79" s="156"/>
      <c r="HE79" s="156"/>
      <c r="HF79" s="156"/>
      <c r="HG79" s="156"/>
      <c r="HH79" s="156"/>
      <c r="HI79" s="156"/>
      <c r="HJ79" s="156"/>
      <c r="HK79" s="156"/>
      <c r="HL79" s="156"/>
      <c r="HM79" s="156">
        <f>データ!EH7</f>
        <v>66.400000000000006</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49912677</v>
      </c>
      <c r="JK79" s="157"/>
      <c r="JL79" s="157"/>
      <c r="JM79" s="157"/>
      <c r="JN79" s="157"/>
      <c r="JO79" s="157"/>
      <c r="JP79" s="157"/>
      <c r="JQ79" s="157"/>
      <c r="JR79" s="157"/>
      <c r="JS79" s="157"/>
      <c r="JT79" s="157"/>
      <c r="JU79" s="157"/>
      <c r="JV79" s="157"/>
      <c r="JW79" s="157"/>
      <c r="JX79" s="157"/>
      <c r="JY79" s="157"/>
      <c r="JZ79" s="157"/>
      <c r="KA79" s="157"/>
      <c r="KB79" s="157"/>
      <c r="KC79" s="157">
        <f>データ!EP7</f>
        <v>50483092</v>
      </c>
      <c r="KD79" s="157"/>
      <c r="KE79" s="157"/>
      <c r="KF79" s="157"/>
      <c r="KG79" s="157"/>
      <c r="KH79" s="157"/>
      <c r="KI79" s="157"/>
      <c r="KJ79" s="157"/>
      <c r="KK79" s="157"/>
      <c r="KL79" s="157"/>
      <c r="KM79" s="157"/>
      <c r="KN79" s="157"/>
      <c r="KO79" s="157"/>
      <c r="KP79" s="157"/>
      <c r="KQ79" s="157"/>
      <c r="KR79" s="157"/>
      <c r="KS79" s="157"/>
      <c r="KT79" s="157"/>
      <c r="KU79" s="157"/>
      <c r="KV79" s="157">
        <f>データ!EQ7</f>
        <v>60006025</v>
      </c>
      <c r="KW79" s="157"/>
      <c r="KX79" s="157"/>
      <c r="KY79" s="157"/>
      <c r="KZ79" s="157"/>
      <c r="LA79" s="157"/>
      <c r="LB79" s="157"/>
      <c r="LC79" s="157"/>
      <c r="LD79" s="157"/>
      <c r="LE79" s="157"/>
      <c r="LF79" s="157"/>
      <c r="LG79" s="157"/>
      <c r="LH79" s="157"/>
      <c r="LI79" s="157"/>
      <c r="LJ79" s="157"/>
      <c r="LK79" s="157"/>
      <c r="LL79" s="157"/>
      <c r="LM79" s="157"/>
      <c r="LN79" s="157"/>
      <c r="LO79" s="157">
        <f>データ!ER7</f>
        <v>58217755</v>
      </c>
      <c r="LP79" s="157"/>
      <c r="LQ79" s="157"/>
      <c r="LR79" s="157"/>
      <c r="LS79" s="157"/>
      <c r="LT79" s="157"/>
      <c r="LU79" s="157"/>
      <c r="LV79" s="157"/>
      <c r="LW79" s="157"/>
      <c r="LX79" s="157"/>
      <c r="LY79" s="157"/>
      <c r="LZ79" s="157"/>
      <c r="MA79" s="157"/>
      <c r="MB79" s="157"/>
      <c r="MC79" s="157"/>
      <c r="MD79" s="157"/>
      <c r="ME79" s="157"/>
      <c r="MF79" s="157"/>
      <c r="MG79" s="157"/>
      <c r="MH79" s="157">
        <f>データ!ES7</f>
        <v>58198356</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53.5</v>
      </c>
      <c r="V80" s="156"/>
      <c r="W80" s="156"/>
      <c r="X80" s="156"/>
      <c r="Y80" s="156"/>
      <c r="Z80" s="156"/>
      <c r="AA80" s="156"/>
      <c r="AB80" s="156"/>
      <c r="AC80" s="156"/>
      <c r="AD80" s="156"/>
      <c r="AE80" s="156"/>
      <c r="AF80" s="156"/>
      <c r="AG80" s="156"/>
      <c r="AH80" s="156"/>
      <c r="AI80" s="156"/>
      <c r="AJ80" s="156"/>
      <c r="AK80" s="156"/>
      <c r="AL80" s="156"/>
      <c r="AM80" s="156"/>
      <c r="AN80" s="156">
        <f>データ!DY7</f>
        <v>54.1</v>
      </c>
      <c r="AO80" s="156"/>
      <c r="AP80" s="156"/>
      <c r="AQ80" s="156"/>
      <c r="AR80" s="156"/>
      <c r="AS80" s="156"/>
      <c r="AT80" s="156"/>
      <c r="AU80" s="156"/>
      <c r="AV80" s="156"/>
      <c r="AW80" s="156"/>
      <c r="AX80" s="156"/>
      <c r="AY80" s="156"/>
      <c r="AZ80" s="156"/>
      <c r="BA80" s="156"/>
      <c r="BB80" s="156"/>
      <c r="BC80" s="156"/>
      <c r="BD80" s="156"/>
      <c r="BE80" s="156"/>
      <c r="BF80" s="156"/>
      <c r="BG80" s="156">
        <f>データ!DZ7</f>
        <v>54.6</v>
      </c>
      <c r="BH80" s="156"/>
      <c r="BI80" s="156"/>
      <c r="BJ80" s="156"/>
      <c r="BK80" s="156"/>
      <c r="BL80" s="156"/>
      <c r="BM80" s="156"/>
      <c r="BN80" s="156"/>
      <c r="BO80" s="156"/>
      <c r="BP80" s="156"/>
      <c r="BQ80" s="156"/>
      <c r="BR80" s="156"/>
      <c r="BS80" s="156"/>
      <c r="BT80" s="156"/>
      <c r="BU80" s="156"/>
      <c r="BV80" s="156"/>
      <c r="BW80" s="156"/>
      <c r="BX80" s="156"/>
      <c r="BY80" s="156"/>
      <c r="BZ80" s="156">
        <f>データ!EA7</f>
        <v>56.9</v>
      </c>
      <c r="CA80" s="156"/>
      <c r="CB80" s="156"/>
      <c r="CC80" s="156"/>
      <c r="CD80" s="156"/>
      <c r="CE80" s="156"/>
      <c r="CF80" s="156"/>
      <c r="CG80" s="156"/>
      <c r="CH80" s="156"/>
      <c r="CI80" s="156"/>
      <c r="CJ80" s="156"/>
      <c r="CK80" s="156"/>
      <c r="CL80" s="156"/>
      <c r="CM80" s="156"/>
      <c r="CN80" s="156"/>
      <c r="CO80" s="156"/>
      <c r="CP80" s="156"/>
      <c r="CQ80" s="156"/>
      <c r="CR80" s="156"/>
      <c r="CS80" s="156">
        <f>データ!EB7</f>
        <v>58.1</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71.3</v>
      </c>
      <c r="EP80" s="156"/>
      <c r="EQ80" s="156"/>
      <c r="ER80" s="156"/>
      <c r="ES80" s="156"/>
      <c r="ET80" s="156"/>
      <c r="EU80" s="156"/>
      <c r="EV80" s="156"/>
      <c r="EW80" s="156"/>
      <c r="EX80" s="156"/>
      <c r="EY80" s="156"/>
      <c r="EZ80" s="156"/>
      <c r="FA80" s="156"/>
      <c r="FB80" s="156"/>
      <c r="FC80" s="156"/>
      <c r="FD80" s="156"/>
      <c r="FE80" s="156"/>
      <c r="FF80" s="156"/>
      <c r="FG80" s="156"/>
      <c r="FH80" s="156">
        <f>データ!EJ7</f>
        <v>71.400000000000006</v>
      </c>
      <c r="FI80" s="156"/>
      <c r="FJ80" s="156"/>
      <c r="FK80" s="156"/>
      <c r="FL80" s="156"/>
      <c r="FM80" s="156"/>
      <c r="FN80" s="156"/>
      <c r="FO80" s="156"/>
      <c r="FP80" s="156"/>
      <c r="FQ80" s="156"/>
      <c r="FR80" s="156"/>
      <c r="FS80" s="156"/>
      <c r="FT80" s="156"/>
      <c r="FU80" s="156"/>
      <c r="FV80" s="156"/>
      <c r="FW80" s="156"/>
      <c r="FX80" s="156"/>
      <c r="FY80" s="156"/>
      <c r="FZ80" s="156"/>
      <c r="GA80" s="156">
        <f>データ!EK7</f>
        <v>71.7</v>
      </c>
      <c r="GB80" s="156"/>
      <c r="GC80" s="156"/>
      <c r="GD80" s="156"/>
      <c r="GE80" s="156"/>
      <c r="GF80" s="156"/>
      <c r="GG80" s="156"/>
      <c r="GH80" s="156"/>
      <c r="GI80" s="156"/>
      <c r="GJ80" s="156"/>
      <c r="GK80" s="156"/>
      <c r="GL80" s="156"/>
      <c r="GM80" s="156"/>
      <c r="GN80" s="156"/>
      <c r="GO80" s="156"/>
      <c r="GP80" s="156"/>
      <c r="GQ80" s="156"/>
      <c r="GR80" s="156"/>
      <c r="GS80" s="156"/>
      <c r="GT80" s="156">
        <f>データ!EL7</f>
        <v>72.900000000000006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73.900000000000006</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39094598</v>
      </c>
      <c r="JK80" s="157"/>
      <c r="JL80" s="157"/>
      <c r="JM80" s="157"/>
      <c r="JN80" s="157"/>
      <c r="JO80" s="157"/>
      <c r="JP80" s="157"/>
      <c r="JQ80" s="157"/>
      <c r="JR80" s="157"/>
      <c r="JS80" s="157"/>
      <c r="JT80" s="157"/>
      <c r="JU80" s="157"/>
      <c r="JV80" s="157"/>
      <c r="JW80" s="157"/>
      <c r="JX80" s="157"/>
      <c r="JY80" s="157"/>
      <c r="JZ80" s="157"/>
      <c r="KA80" s="157"/>
      <c r="KB80" s="157"/>
      <c r="KC80" s="157">
        <f>データ!EU7</f>
        <v>40683727</v>
      </c>
      <c r="KD80" s="157"/>
      <c r="KE80" s="157"/>
      <c r="KF80" s="157"/>
      <c r="KG80" s="157"/>
      <c r="KH80" s="157"/>
      <c r="KI80" s="157"/>
      <c r="KJ80" s="157"/>
      <c r="KK80" s="157"/>
      <c r="KL80" s="157"/>
      <c r="KM80" s="157"/>
      <c r="KN80" s="157"/>
      <c r="KO80" s="157"/>
      <c r="KP80" s="157"/>
      <c r="KQ80" s="157"/>
      <c r="KR80" s="157"/>
      <c r="KS80" s="157"/>
      <c r="KT80" s="157"/>
      <c r="KU80" s="157"/>
      <c r="KV80" s="157">
        <f>データ!EV7</f>
        <v>41891213</v>
      </c>
      <c r="KW80" s="157"/>
      <c r="KX80" s="157"/>
      <c r="KY80" s="157"/>
      <c r="KZ80" s="157"/>
      <c r="LA80" s="157"/>
      <c r="LB80" s="157"/>
      <c r="LC80" s="157"/>
      <c r="LD80" s="157"/>
      <c r="LE80" s="157"/>
      <c r="LF80" s="157"/>
      <c r="LG80" s="157"/>
      <c r="LH80" s="157"/>
      <c r="LI80" s="157"/>
      <c r="LJ80" s="157"/>
      <c r="LK80" s="157"/>
      <c r="LL80" s="157"/>
      <c r="LM80" s="157"/>
      <c r="LN80" s="157"/>
      <c r="LO80" s="157">
        <f>データ!EW7</f>
        <v>42806727</v>
      </c>
      <c r="LP80" s="157"/>
      <c r="LQ80" s="157"/>
      <c r="LR80" s="157"/>
      <c r="LS80" s="157"/>
      <c r="LT80" s="157"/>
      <c r="LU80" s="157"/>
      <c r="LV80" s="157"/>
      <c r="LW80" s="157"/>
      <c r="LX80" s="157"/>
      <c r="LY80" s="157"/>
      <c r="LZ80" s="157"/>
      <c r="MA80" s="157"/>
      <c r="MB80" s="157"/>
      <c r="MC80" s="157"/>
      <c r="MD80" s="157"/>
      <c r="ME80" s="157"/>
      <c r="MF80" s="157"/>
      <c r="MG80" s="157"/>
      <c r="MH80" s="157">
        <f>データ!EX7</f>
        <v>43530781</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97hoOao3oWp345shUu1pUWdFohUZsnEXiWcRe2YkupZeVen3lhY8GHIrjhrbW/ANxB1dRdDyCfRkXRqlWaTlw==" saltValue="KGrsu0HbbMj6Mof8NXdFV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145</v>
      </c>
      <c r="AW5" s="52" t="s">
        <v>156</v>
      </c>
      <c r="AX5" s="52" t="s">
        <v>147</v>
      </c>
      <c r="AY5" s="52" t="s">
        <v>148</v>
      </c>
      <c r="AZ5" s="52" t="s">
        <v>149</v>
      </c>
      <c r="BA5" s="52" t="s">
        <v>150</v>
      </c>
      <c r="BB5" s="52" t="s">
        <v>151</v>
      </c>
      <c r="BC5" s="52" t="s">
        <v>152</v>
      </c>
      <c r="BD5" s="52" t="s">
        <v>153</v>
      </c>
      <c r="BE5" s="52" t="s">
        <v>143</v>
      </c>
      <c r="BF5" s="52" t="s">
        <v>155</v>
      </c>
      <c r="BG5" s="52" t="s">
        <v>145</v>
      </c>
      <c r="BH5" s="52" t="s">
        <v>156</v>
      </c>
      <c r="BI5" s="52" t="s">
        <v>147</v>
      </c>
      <c r="BJ5" s="52" t="s">
        <v>148</v>
      </c>
      <c r="BK5" s="52" t="s">
        <v>149</v>
      </c>
      <c r="BL5" s="52" t="s">
        <v>150</v>
      </c>
      <c r="BM5" s="52" t="s">
        <v>151</v>
      </c>
      <c r="BN5" s="52" t="s">
        <v>152</v>
      </c>
      <c r="BO5" s="52" t="s">
        <v>153</v>
      </c>
      <c r="BP5" s="52" t="s">
        <v>143</v>
      </c>
      <c r="BQ5" s="52" t="s">
        <v>155</v>
      </c>
      <c r="BR5" s="52" t="s">
        <v>157</v>
      </c>
      <c r="BS5" s="52" t="s">
        <v>158</v>
      </c>
      <c r="BT5" s="52" t="s">
        <v>147</v>
      </c>
      <c r="BU5" s="52" t="s">
        <v>148</v>
      </c>
      <c r="BV5" s="52" t="s">
        <v>149</v>
      </c>
      <c r="BW5" s="52" t="s">
        <v>150</v>
      </c>
      <c r="BX5" s="52" t="s">
        <v>151</v>
      </c>
      <c r="BY5" s="52" t="s">
        <v>152</v>
      </c>
      <c r="BZ5" s="52" t="s">
        <v>153</v>
      </c>
      <c r="CA5" s="52" t="s">
        <v>143</v>
      </c>
      <c r="CB5" s="52" t="s">
        <v>155</v>
      </c>
      <c r="CC5" s="52" t="s">
        <v>145</v>
      </c>
      <c r="CD5" s="52" t="s">
        <v>158</v>
      </c>
      <c r="CE5" s="52" t="s">
        <v>159</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154</v>
      </c>
      <c r="CX5" s="52" t="s">
        <v>155</v>
      </c>
      <c r="CY5" s="52" t="s">
        <v>145</v>
      </c>
      <c r="CZ5" s="52" t="s">
        <v>156</v>
      </c>
      <c r="DA5" s="52" t="s">
        <v>159</v>
      </c>
      <c r="DB5" s="52" t="s">
        <v>148</v>
      </c>
      <c r="DC5" s="52" t="s">
        <v>149</v>
      </c>
      <c r="DD5" s="52" t="s">
        <v>150</v>
      </c>
      <c r="DE5" s="52" t="s">
        <v>151</v>
      </c>
      <c r="DF5" s="52" t="s">
        <v>152</v>
      </c>
      <c r="DG5" s="52" t="s">
        <v>153</v>
      </c>
      <c r="DH5" s="52" t="s">
        <v>143</v>
      </c>
      <c r="DI5" s="52" t="s">
        <v>155</v>
      </c>
      <c r="DJ5" s="52" t="s">
        <v>145</v>
      </c>
      <c r="DK5" s="52" t="s">
        <v>156</v>
      </c>
      <c r="DL5" s="52" t="s">
        <v>160</v>
      </c>
      <c r="DM5" s="52" t="s">
        <v>148</v>
      </c>
      <c r="DN5" s="52" t="s">
        <v>149</v>
      </c>
      <c r="DO5" s="52" t="s">
        <v>150</v>
      </c>
      <c r="DP5" s="52" t="s">
        <v>151</v>
      </c>
      <c r="DQ5" s="52" t="s">
        <v>152</v>
      </c>
      <c r="DR5" s="52" t="s">
        <v>153</v>
      </c>
      <c r="DS5" s="52" t="s">
        <v>143</v>
      </c>
      <c r="DT5" s="52" t="s">
        <v>155</v>
      </c>
      <c r="DU5" s="52" t="s">
        <v>145</v>
      </c>
      <c r="DV5" s="52" t="s">
        <v>156</v>
      </c>
      <c r="DW5" s="52" t="s">
        <v>147</v>
      </c>
      <c r="DX5" s="52" t="s">
        <v>148</v>
      </c>
      <c r="DY5" s="52" t="s">
        <v>149</v>
      </c>
      <c r="DZ5" s="52" t="s">
        <v>150</v>
      </c>
      <c r="EA5" s="52" t="s">
        <v>151</v>
      </c>
      <c r="EB5" s="52" t="s">
        <v>152</v>
      </c>
      <c r="EC5" s="52" t="s">
        <v>153</v>
      </c>
      <c r="ED5" s="52" t="s">
        <v>154</v>
      </c>
      <c r="EE5" s="52" t="s">
        <v>144</v>
      </c>
      <c r="EF5" s="52" t="s">
        <v>145</v>
      </c>
      <c r="EG5" s="52" t="s">
        <v>156</v>
      </c>
      <c r="EH5" s="52" t="s">
        <v>147</v>
      </c>
      <c r="EI5" s="52" t="s">
        <v>148</v>
      </c>
      <c r="EJ5" s="52" t="s">
        <v>149</v>
      </c>
      <c r="EK5" s="52" t="s">
        <v>150</v>
      </c>
      <c r="EL5" s="52" t="s">
        <v>151</v>
      </c>
      <c r="EM5" s="52" t="s">
        <v>152</v>
      </c>
      <c r="EN5" s="52" t="s">
        <v>161</v>
      </c>
      <c r="EO5" s="52" t="s">
        <v>143</v>
      </c>
      <c r="EP5" s="52" t="s">
        <v>155</v>
      </c>
      <c r="EQ5" s="52" t="s">
        <v>145</v>
      </c>
      <c r="ER5" s="52" t="s">
        <v>156</v>
      </c>
      <c r="ES5" s="52" t="s">
        <v>147</v>
      </c>
      <c r="ET5" s="52" t="s">
        <v>148</v>
      </c>
      <c r="EU5" s="52" t="s">
        <v>149</v>
      </c>
      <c r="EV5" s="52" t="s">
        <v>150</v>
      </c>
      <c r="EW5" s="52" t="s">
        <v>151</v>
      </c>
      <c r="EX5" s="52" t="s">
        <v>152</v>
      </c>
      <c r="EY5" s="52" t="s">
        <v>153</v>
      </c>
    </row>
    <row r="6" spans="1:155" s="57" customFormat="1">
      <c r="A6" s="38" t="s">
        <v>162</v>
      </c>
      <c r="B6" s="53">
        <f>B8</f>
        <v>2021</v>
      </c>
      <c r="C6" s="53">
        <f t="shared" ref="C6:M6" si="2">C8</f>
        <v>172057</v>
      </c>
      <c r="D6" s="53">
        <f t="shared" si="2"/>
        <v>46</v>
      </c>
      <c r="E6" s="53">
        <f t="shared" si="2"/>
        <v>6</v>
      </c>
      <c r="F6" s="53">
        <f t="shared" si="2"/>
        <v>0</v>
      </c>
      <c r="G6" s="53">
        <f t="shared" si="2"/>
        <v>1</v>
      </c>
      <c r="H6" s="161" t="str">
        <f>IF(H8&lt;&gt;I8,H8,"")&amp;IF(I8&lt;&gt;J8,I8,"")&amp;"　"&amp;J8</f>
        <v>石川県珠洲市　珠洲市総合病院</v>
      </c>
      <c r="I6" s="162"/>
      <c r="J6" s="163"/>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13</v>
      </c>
      <c r="R6" s="53" t="str">
        <f t="shared" si="3"/>
        <v>-</v>
      </c>
      <c r="S6" s="53" t="str">
        <f t="shared" si="3"/>
        <v>ド 透 訓</v>
      </c>
      <c r="T6" s="53" t="str">
        <f t="shared" si="3"/>
        <v>救 臨 へ 災</v>
      </c>
      <c r="U6" s="54">
        <f>U8</f>
        <v>13334</v>
      </c>
      <c r="V6" s="54">
        <f>V8</f>
        <v>12865</v>
      </c>
      <c r="W6" s="53" t="str">
        <f>W8</f>
        <v>-</v>
      </c>
      <c r="X6" s="53" t="str">
        <f t="shared" ref="X6" si="4">X8</f>
        <v>第１種該当</v>
      </c>
      <c r="Y6" s="53" t="str">
        <f t="shared" si="3"/>
        <v>１０：１</v>
      </c>
      <c r="Z6" s="54">
        <f t="shared" si="3"/>
        <v>156</v>
      </c>
      <c r="AA6" s="54" t="str">
        <f t="shared" si="3"/>
        <v>-</v>
      </c>
      <c r="AB6" s="54">
        <f t="shared" si="3"/>
        <v>7</v>
      </c>
      <c r="AC6" s="54" t="str">
        <f t="shared" si="3"/>
        <v>-</v>
      </c>
      <c r="AD6" s="54" t="str">
        <f t="shared" si="3"/>
        <v>-</v>
      </c>
      <c r="AE6" s="54">
        <f t="shared" si="3"/>
        <v>163</v>
      </c>
      <c r="AF6" s="54">
        <f t="shared" si="3"/>
        <v>138</v>
      </c>
      <c r="AG6" s="54" t="str">
        <f t="shared" si="3"/>
        <v>-</v>
      </c>
      <c r="AH6" s="54">
        <f t="shared" si="3"/>
        <v>138</v>
      </c>
      <c r="AI6" s="55">
        <f>IF(AI8="-",NA(),AI8)</f>
        <v>101.3</v>
      </c>
      <c r="AJ6" s="55">
        <f t="shared" ref="AJ6:AR6" si="5">IF(AJ8="-",NA(),AJ8)</f>
        <v>98.1</v>
      </c>
      <c r="AK6" s="55">
        <f t="shared" si="5"/>
        <v>101.6</v>
      </c>
      <c r="AL6" s="55">
        <f t="shared" si="5"/>
        <v>105.9</v>
      </c>
      <c r="AM6" s="55">
        <f t="shared" si="5"/>
        <v>103</v>
      </c>
      <c r="AN6" s="55">
        <f t="shared" si="5"/>
        <v>96.6</v>
      </c>
      <c r="AO6" s="55">
        <f t="shared" si="5"/>
        <v>97.2</v>
      </c>
      <c r="AP6" s="55">
        <f t="shared" si="5"/>
        <v>96.9</v>
      </c>
      <c r="AQ6" s="55">
        <f t="shared" si="5"/>
        <v>100.6</v>
      </c>
      <c r="AR6" s="55">
        <f t="shared" si="5"/>
        <v>105.9</v>
      </c>
      <c r="AS6" s="55" t="str">
        <f>IF(AS8="-","【-】","【"&amp;SUBSTITUTE(TEXT(AS8,"#,##0.0"),"-","△")&amp;"】")</f>
        <v>【106.2】</v>
      </c>
      <c r="AT6" s="55">
        <f>IF(AT8="-",NA(),AT8)</f>
        <v>97.5</v>
      </c>
      <c r="AU6" s="55">
        <f t="shared" ref="AU6:BC6" si="6">IF(AU8="-",NA(),AU8)</f>
        <v>93</v>
      </c>
      <c r="AV6" s="55">
        <f t="shared" si="6"/>
        <v>94.2</v>
      </c>
      <c r="AW6" s="55">
        <f t="shared" si="6"/>
        <v>94.4</v>
      </c>
      <c r="AX6" s="55">
        <f t="shared" si="6"/>
        <v>89.8</v>
      </c>
      <c r="AY6" s="55">
        <f t="shared" si="6"/>
        <v>83.9</v>
      </c>
      <c r="AZ6" s="55">
        <f t="shared" si="6"/>
        <v>84</v>
      </c>
      <c r="BA6" s="55">
        <f t="shared" si="6"/>
        <v>84.3</v>
      </c>
      <c r="BB6" s="55">
        <f t="shared" si="6"/>
        <v>80.7</v>
      </c>
      <c r="BC6" s="55">
        <f t="shared" si="6"/>
        <v>82.2</v>
      </c>
      <c r="BD6" s="55" t="str">
        <f>IF(BD8="-","【-】","【"&amp;SUBSTITUTE(TEXT(BD8,"#,##0.0"),"-","△")&amp;"】")</f>
        <v>【86.6】</v>
      </c>
      <c r="BE6" s="55">
        <f>IF(BE8="-",NA(),BE8)</f>
        <v>26.8</v>
      </c>
      <c r="BF6" s="55">
        <f t="shared" ref="BF6:BN6" si="7">IF(BF8="-",NA(),BF8)</f>
        <v>30.8</v>
      </c>
      <c r="BG6" s="55">
        <f t="shared" si="7"/>
        <v>26.5</v>
      </c>
      <c r="BH6" s="55">
        <f t="shared" si="7"/>
        <v>20.3</v>
      </c>
      <c r="BI6" s="55">
        <f t="shared" si="7"/>
        <v>13.6</v>
      </c>
      <c r="BJ6" s="55">
        <f t="shared" si="7"/>
        <v>116.9</v>
      </c>
      <c r="BK6" s="55">
        <f t="shared" si="7"/>
        <v>117.1</v>
      </c>
      <c r="BL6" s="55">
        <f t="shared" si="7"/>
        <v>120.5</v>
      </c>
      <c r="BM6" s="55">
        <f t="shared" si="7"/>
        <v>124.2</v>
      </c>
      <c r="BN6" s="55">
        <f t="shared" si="7"/>
        <v>121.6</v>
      </c>
      <c r="BO6" s="55" t="str">
        <f>IF(BO8="-","【-】","【"&amp;SUBSTITUTE(TEXT(BO8,"#,##0.0"),"-","△")&amp;"】")</f>
        <v>【70.7】</v>
      </c>
      <c r="BP6" s="55">
        <f>IF(BP8="-",NA(),BP8)</f>
        <v>75.900000000000006</v>
      </c>
      <c r="BQ6" s="55">
        <f t="shared" ref="BQ6:BY6" si="8">IF(BQ8="-",NA(),BQ8)</f>
        <v>67</v>
      </c>
      <c r="BR6" s="55">
        <f t="shared" si="8"/>
        <v>74</v>
      </c>
      <c r="BS6" s="55">
        <f t="shared" si="8"/>
        <v>66.900000000000006</v>
      </c>
      <c r="BT6" s="55">
        <f t="shared" si="8"/>
        <v>58.3</v>
      </c>
      <c r="BU6" s="55">
        <f t="shared" si="8"/>
        <v>69.7</v>
      </c>
      <c r="BV6" s="55">
        <f t="shared" si="8"/>
        <v>70.099999999999994</v>
      </c>
      <c r="BW6" s="55">
        <f t="shared" si="8"/>
        <v>70.400000000000006</v>
      </c>
      <c r="BX6" s="55">
        <f t="shared" si="8"/>
        <v>65.8</v>
      </c>
      <c r="BY6" s="55">
        <f t="shared" si="8"/>
        <v>65</v>
      </c>
      <c r="BZ6" s="55" t="str">
        <f>IF(BZ8="-","【-】","【"&amp;SUBSTITUTE(TEXT(BZ8,"#,##0.0"),"-","△")&amp;"】")</f>
        <v>【67.1】</v>
      </c>
      <c r="CA6" s="56">
        <f>IF(CA8="-",NA(),CA8)</f>
        <v>34385</v>
      </c>
      <c r="CB6" s="56">
        <f t="shared" ref="CB6:CJ6" si="9">IF(CB8="-",NA(),CB8)</f>
        <v>35196</v>
      </c>
      <c r="CC6" s="56">
        <f t="shared" si="9"/>
        <v>35094</v>
      </c>
      <c r="CD6" s="56">
        <f t="shared" si="9"/>
        <v>37352</v>
      </c>
      <c r="CE6" s="56">
        <f t="shared" si="9"/>
        <v>35804</v>
      </c>
      <c r="CF6" s="56">
        <f t="shared" si="9"/>
        <v>34136</v>
      </c>
      <c r="CG6" s="56">
        <f t="shared" si="9"/>
        <v>34924</v>
      </c>
      <c r="CH6" s="56">
        <f t="shared" si="9"/>
        <v>35788</v>
      </c>
      <c r="CI6" s="56">
        <f t="shared" si="9"/>
        <v>37855</v>
      </c>
      <c r="CJ6" s="56">
        <f t="shared" si="9"/>
        <v>39289</v>
      </c>
      <c r="CK6" s="55" t="str">
        <f>IF(CK8="-","【-】","【"&amp;SUBSTITUTE(TEXT(CK8,"#,##0"),"-","△")&amp;"】")</f>
        <v>【59,287】</v>
      </c>
      <c r="CL6" s="56">
        <f>IF(CL8="-",NA(),CL8)</f>
        <v>16387</v>
      </c>
      <c r="CM6" s="56">
        <f t="shared" ref="CM6:CU6" si="10">IF(CM8="-",NA(),CM8)</f>
        <v>15581</v>
      </c>
      <c r="CN6" s="56">
        <f t="shared" si="10"/>
        <v>16642</v>
      </c>
      <c r="CO6" s="56">
        <f t="shared" si="10"/>
        <v>17576</v>
      </c>
      <c r="CP6" s="56">
        <f t="shared" si="10"/>
        <v>17255</v>
      </c>
      <c r="CQ6" s="56">
        <f t="shared" si="10"/>
        <v>10130</v>
      </c>
      <c r="CR6" s="56">
        <f t="shared" si="10"/>
        <v>10244</v>
      </c>
      <c r="CS6" s="56">
        <f t="shared" si="10"/>
        <v>10602</v>
      </c>
      <c r="CT6" s="56">
        <f t="shared" si="10"/>
        <v>11234</v>
      </c>
      <c r="CU6" s="56">
        <f t="shared" si="10"/>
        <v>11512</v>
      </c>
      <c r="CV6" s="55" t="str">
        <f>IF(CV8="-","【-】","【"&amp;SUBSTITUTE(TEXT(CV8,"#,##0"),"-","△")&amp;"】")</f>
        <v>【17,202】</v>
      </c>
      <c r="CW6" s="55">
        <f>IF(CW8="-",NA(),CW8)</f>
        <v>46.1</v>
      </c>
      <c r="CX6" s="55">
        <f t="shared" ref="CX6:DF6" si="11">IF(CX8="-",NA(),CX8)</f>
        <v>49.7</v>
      </c>
      <c r="CY6" s="55">
        <f t="shared" si="11"/>
        <v>46.8</v>
      </c>
      <c r="CZ6" s="55">
        <f t="shared" si="11"/>
        <v>48.4</v>
      </c>
      <c r="DA6" s="55">
        <f t="shared" si="11"/>
        <v>50.9</v>
      </c>
      <c r="DB6" s="55">
        <f t="shared" si="11"/>
        <v>63.4</v>
      </c>
      <c r="DC6" s="55">
        <f t="shared" si="11"/>
        <v>63.7</v>
      </c>
      <c r="DD6" s="55">
        <f t="shared" si="11"/>
        <v>63.3</v>
      </c>
      <c r="DE6" s="55">
        <f t="shared" si="11"/>
        <v>68.5</v>
      </c>
      <c r="DF6" s="55">
        <f t="shared" si="11"/>
        <v>67.099999999999994</v>
      </c>
      <c r="DG6" s="55" t="str">
        <f>IF(DG8="-","【-】","【"&amp;SUBSTITUTE(TEXT(DG8,"#,##0.0"),"-","△")&amp;"】")</f>
        <v>【56.4】</v>
      </c>
      <c r="DH6" s="55">
        <f>IF(DH8="-",NA(),DH8)</f>
        <v>36.4</v>
      </c>
      <c r="DI6" s="55">
        <f t="shared" ref="DI6:DQ6" si="12">IF(DI8="-",NA(),DI8)</f>
        <v>36.700000000000003</v>
      </c>
      <c r="DJ6" s="55">
        <f t="shared" si="12"/>
        <v>36.5</v>
      </c>
      <c r="DK6" s="55">
        <f t="shared" si="12"/>
        <v>37.799999999999997</v>
      </c>
      <c r="DL6" s="55">
        <f t="shared" si="12"/>
        <v>38.1</v>
      </c>
      <c r="DM6" s="55">
        <f t="shared" si="12"/>
        <v>18.3</v>
      </c>
      <c r="DN6" s="55">
        <f t="shared" si="12"/>
        <v>17.7</v>
      </c>
      <c r="DO6" s="55">
        <f t="shared" si="12"/>
        <v>17.5</v>
      </c>
      <c r="DP6" s="55">
        <f t="shared" si="12"/>
        <v>17.5</v>
      </c>
      <c r="DQ6" s="55">
        <f t="shared" si="12"/>
        <v>17.3</v>
      </c>
      <c r="DR6" s="55" t="str">
        <f>IF(DR8="-","【-】","【"&amp;SUBSTITUTE(TEXT(DR8,"#,##0.0"),"-","△")&amp;"】")</f>
        <v>【24.8】</v>
      </c>
      <c r="DS6" s="55">
        <f>IF(DS8="-",NA(),DS8)</f>
        <v>64.3</v>
      </c>
      <c r="DT6" s="55">
        <f t="shared" ref="DT6:EB6" si="13">IF(DT8="-",NA(),DT8)</f>
        <v>65.400000000000006</v>
      </c>
      <c r="DU6" s="55">
        <f t="shared" si="13"/>
        <v>63.8</v>
      </c>
      <c r="DV6" s="55">
        <f t="shared" si="13"/>
        <v>64</v>
      </c>
      <c r="DW6" s="55">
        <f t="shared" si="13"/>
        <v>64.599999999999994</v>
      </c>
      <c r="DX6" s="55">
        <f t="shared" si="13"/>
        <v>53.5</v>
      </c>
      <c r="DY6" s="55">
        <f t="shared" si="13"/>
        <v>54.1</v>
      </c>
      <c r="DZ6" s="55">
        <f t="shared" si="13"/>
        <v>54.6</v>
      </c>
      <c r="EA6" s="55">
        <f t="shared" si="13"/>
        <v>56.9</v>
      </c>
      <c r="EB6" s="55">
        <f t="shared" si="13"/>
        <v>58.1</v>
      </c>
      <c r="EC6" s="55" t="str">
        <f>IF(EC8="-","【-】","【"&amp;SUBSTITUTE(TEXT(EC8,"#,##0.0"),"-","△")&amp;"】")</f>
        <v>【56.0】</v>
      </c>
      <c r="ED6" s="55">
        <f>IF(ED8="-",NA(),ED8)</f>
        <v>77.2</v>
      </c>
      <c r="EE6" s="55">
        <f t="shared" ref="EE6:EM6" si="14">IF(EE8="-",NA(),EE8)</f>
        <v>77.8</v>
      </c>
      <c r="EF6" s="55">
        <f t="shared" si="14"/>
        <v>69.2</v>
      </c>
      <c r="EG6" s="55">
        <f t="shared" si="14"/>
        <v>66.400000000000006</v>
      </c>
      <c r="EH6" s="55">
        <f t="shared" si="14"/>
        <v>66.400000000000006</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49912677</v>
      </c>
      <c r="EP6" s="56">
        <f t="shared" ref="EP6:EX6" si="15">IF(EP8="-",NA(),EP8)</f>
        <v>50483092</v>
      </c>
      <c r="EQ6" s="56">
        <f t="shared" si="15"/>
        <v>60006025</v>
      </c>
      <c r="ER6" s="56">
        <f t="shared" si="15"/>
        <v>58217755</v>
      </c>
      <c r="ES6" s="56">
        <f t="shared" si="15"/>
        <v>58198356</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163</v>
      </c>
      <c r="B7" s="53">
        <f t="shared" ref="B7:AH7" si="16">B8</f>
        <v>2021</v>
      </c>
      <c r="C7" s="53">
        <f t="shared" si="16"/>
        <v>172057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13</v>
      </c>
      <c r="R7" s="53" t="str">
        <f t="shared" si="16"/>
        <v>-</v>
      </c>
      <c r="S7" s="53" t="str">
        <f t="shared" si="16"/>
        <v>ド 透 訓</v>
      </c>
      <c r="T7" s="53" t="str">
        <f t="shared" si="16"/>
        <v>救 臨 へ 災</v>
      </c>
      <c r="U7" s="54">
        <f>U8</f>
        <v>13334</v>
      </c>
      <c r="V7" s="54">
        <f>V8</f>
        <v>12865</v>
      </c>
      <c r="W7" s="53" t="str">
        <f>W8</f>
        <v>-</v>
      </c>
      <c r="X7" s="53" t="str">
        <f t="shared" si="16"/>
        <v>第１種該当</v>
      </c>
      <c r="Y7" s="53" t="str">
        <f t="shared" si="16"/>
        <v>１０：１</v>
      </c>
      <c r="Z7" s="54">
        <f t="shared" si="16"/>
        <v>156</v>
      </c>
      <c r="AA7" s="54" t="str">
        <f t="shared" si="16"/>
        <v>-</v>
      </c>
      <c r="AB7" s="54">
        <f t="shared" si="16"/>
        <v>7</v>
      </c>
      <c r="AC7" s="54" t="str">
        <f t="shared" si="16"/>
        <v>-</v>
      </c>
      <c r="AD7" s="54" t="str">
        <f t="shared" si="16"/>
        <v>-</v>
      </c>
      <c r="AE7" s="54">
        <f t="shared" si="16"/>
        <v>163</v>
      </c>
      <c r="AF7" s="54">
        <f t="shared" si="16"/>
        <v>138</v>
      </c>
      <c r="AG7" s="54" t="str">
        <f t="shared" si="16"/>
        <v>-</v>
      </c>
      <c r="AH7" s="54">
        <f t="shared" si="16"/>
        <v>138</v>
      </c>
      <c r="AI7" s="55">
        <f>AI8</f>
        <v>101.3</v>
      </c>
      <c r="AJ7" s="55">
        <f t="shared" ref="AJ7:AR7" si="17">AJ8</f>
        <v>98.1</v>
      </c>
      <c r="AK7" s="55">
        <f t="shared" si="17"/>
        <v>101.6</v>
      </c>
      <c r="AL7" s="55">
        <f t="shared" si="17"/>
        <v>105.9</v>
      </c>
      <c r="AM7" s="55">
        <f t="shared" si="17"/>
        <v>103</v>
      </c>
      <c r="AN7" s="55">
        <f t="shared" si="17"/>
        <v>96.6</v>
      </c>
      <c r="AO7" s="55">
        <f t="shared" si="17"/>
        <v>97.2</v>
      </c>
      <c r="AP7" s="55">
        <f t="shared" si="17"/>
        <v>96.9</v>
      </c>
      <c r="AQ7" s="55">
        <f t="shared" si="17"/>
        <v>100.6</v>
      </c>
      <c r="AR7" s="55">
        <f t="shared" si="17"/>
        <v>105.9</v>
      </c>
      <c r="AS7" s="55"/>
      <c r="AT7" s="55">
        <f>AT8</f>
        <v>97.5</v>
      </c>
      <c r="AU7" s="55">
        <f t="shared" ref="AU7:BC7" si="18">AU8</f>
        <v>93</v>
      </c>
      <c r="AV7" s="55">
        <f t="shared" si="18"/>
        <v>94.2</v>
      </c>
      <c r="AW7" s="55">
        <f t="shared" si="18"/>
        <v>94.4</v>
      </c>
      <c r="AX7" s="55">
        <f t="shared" si="18"/>
        <v>89.8</v>
      </c>
      <c r="AY7" s="55">
        <f t="shared" si="18"/>
        <v>83.9</v>
      </c>
      <c r="AZ7" s="55">
        <f t="shared" si="18"/>
        <v>84</v>
      </c>
      <c r="BA7" s="55">
        <f t="shared" si="18"/>
        <v>84.3</v>
      </c>
      <c r="BB7" s="55">
        <f t="shared" si="18"/>
        <v>80.7</v>
      </c>
      <c r="BC7" s="55">
        <f t="shared" si="18"/>
        <v>82.2</v>
      </c>
      <c r="BD7" s="55"/>
      <c r="BE7" s="55">
        <f>BE8</f>
        <v>26.8</v>
      </c>
      <c r="BF7" s="55">
        <f t="shared" ref="BF7:BN7" si="19">BF8</f>
        <v>30.8</v>
      </c>
      <c r="BG7" s="55">
        <f t="shared" si="19"/>
        <v>26.5</v>
      </c>
      <c r="BH7" s="55">
        <f t="shared" si="19"/>
        <v>20.3</v>
      </c>
      <c r="BI7" s="55">
        <f t="shared" si="19"/>
        <v>13.6</v>
      </c>
      <c r="BJ7" s="55">
        <f t="shared" si="19"/>
        <v>116.9</v>
      </c>
      <c r="BK7" s="55">
        <f t="shared" si="19"/>
        <v>117.1</v>
      </c>
      <c r="BL7" s="55">
        <f t="shared" si="19"/>
        <v>120.5</v>
      </c>
      <c r="BM7" s="55">
        <f t="shared" si="19"/>
        <v>124.2</v>
      </c>
      <c r="BN7" s="55">
        <f t="shared" si="19"/>
        <v>121.6</v>
      </c>
      <c r="BO7" s="55"/>
      <c r="BP7" s="55">
        <f>BP8</f>
        <v>75.900000000000006</v>
      </c>
      <c r="BQ7" s="55">
        <f t="shared" ref="BQ7:BY7" si="20">BQ8</f>
        <v>67</v>
      </c>
      <c r="BR7" s="55">
        <f t="shared" si="20"/>
        <v>74</v>
      </c>
      <c r="BS7" s="55">
        <f t="shared" si="20"/>
        <v>66.900000000000006</v>
      </c>
      <c r="BT7" s="55">
        <f t="shared" si="20"/>
        <v>58.3</v>
      </c>
      <c r="BU7" s="55">
        <f t="shared" si="20"/>
        <v>69.7</v>
      </c>
      <c r="BV7" s="55">
        <f t="shared" si="20"/>
        <v>70.099999999999994</v>
      </c>
      <c r="BW7" s="55">
        <f t="shared" si="20"/>
        <v>70.400000000000006</v>
      </c>
      <c r="BX7" s="55">
        <f t="shared" si="20"/>
        <v>65.8</v>
      </c>
      <c r="BY7" s="55">
        <f t="shared" si="20"/>
        <v>65</v>
      </c>
      <c r="BZ7" s="55"/>
      <c r="CA7" s="56">
        <f>CA8</f>
        <v>34385</v>
      </c>
      <c r="CB7" s="56">
        <f t="shared" ref="CB7:CJ7" si="21">CB8</f>
        <v>35196</v>
      </c>
      <c r="CC7" s="56">
        <f t="shared" si="21"/>
        <v>35094</v>
      </c>
      <c r="CD7" s="56">
        <f t="shared" si="21"/>
        <v>37352</v>
      </c>
      <c r="CE7" s="56">
        <f t="shared" si="21"/>
        <v>35804</v>
      </c>
      <c r="CF7" s="56">
        <f t="shared" si="21"/>
        <v>34136</v>
      </c>
      <c r="CG7" s="56">
        <f t="shared" si="21"/>
        <v>34924</v>
      </c>
      <c r="CH7" s="56">
        <f t="shared" si="21"/>
        <v>35788</v>
      </c>
      <c r="CI7" s="56">
        <f t="shared" si="21"/>
        <v>37855</v>
      </c>
      <c r="CJ7" s="56">
        <f t="shared" si="21"/>
        <v>39289</v>
      </c>
      <c r="CK7" s="55"/>
      <c r="CL7" s="56">
        <f>CL8</f>
        <v>16387</v>
      </c>
      <c r="CM7" s="56">
        <f t="shared" ref="CM7:CU7" si="22">CM8</f>
        <v>15581</v>
      </c>
      <c r="CN7" s="56">
        <f t="shared" si="22"/>
        <v>16642</v>
      </c>
      <c r="CO7" s="56">
        <f t="shared" si="22"/>
        <v>17576</v>
      </c>
      <c r="CP7" s="56">
        <f t="shared" si="22"/>
        <v>17255</v>
      </c>
      <c r="CQ7" s="56">
        <f t="shared" si="22"/>
        <v>10130</v>
      </c>
      <c r="CR7" s="56">
        <f t="shared" si="22"/>
        <v>10244</v>
      </c>
      <c r="CS7" s="56">
        <f t="shared" si="22"/>
        <v>10602</v>
      </c>
      <c r="CT7" s="56">
        <f t="shared" si="22"/>
        <v>11234</v>
      </c>
      <c r="CU7" s="56">
        <f t="shared" si="22"/>
        <v>11512</v>
      </c>
      <c r="CV7" s="55"/>
      <c r="CW7" s="55">
        <f>CW8</f>
        <v>46.1</v>
      </c>
      <c r="CX7" s="55">
        <f t="shared" ref="CX7:DF7" si="23">CX8</f>
        <v>49.7</v>
      </c>
      <c r="CY7" s="55">
        <f t="shared" si="23"/>
        <v>46.8</v>
      </c>
      <c r="CZ7" s="55">
        <f t="shared" si="23"/>
        <v>48.4</v>
      </c>
      <c r="DA7" s="55">
        <f t="shared" si="23"/>
        <v>50.9</v>
      </c>
      <c r="DB7" s="55">
        <f t="shared" si="23"/>
        <v>63.4</v>
      </c>
      <c r="DC7" s="55">
        <f t="shared" si="23"/>
        <v>63.7</v>
      </c>
      <c r="DD7" s="55">
        <f t="shared" si="23"/>
        <v>63.3</v>
      </c>
      <c r="DE7" s="55">
        <f t="shared" si="23"/>
        <v>68.5</v>
      </c>
      <c r="DF7" s="55">
        <f t="shared" si="23"/>
        <v>67.099999999999994</v>
      </c>
      <c r="DG7" s="55"/>
      <c r="DH7" s="55">
        <f>DH8</f>
        <v>36.4</v>
      </c>
      <c r="DI7" s="55">
        <f t="shared" ref="DI7:DQ7" si="24">DI8</f>
        <v>36.700000000000003</v>
      </c>
      <c r="DJ7" s="55">
        <f t="shared" si="24"/>
        <v>36.5</v>
      </c>
      <c r="DK7" s="55">
        <f t="shared" si="24"/>
        <v>37.799999999999997</v>
      </c>
      <c r="DL7" s="55">
        <f t="shared" si="24"/>
        <v>38.1</v>
      </c>
      <c r="DM7" s="55">
        <f t="shared" si="24"/>
        <v>18.3</v>
      </c>
      <c r="DN7" s="55">
        <f t="shared" si="24"/>
        <v>17.7</v>
      </c>
      <c r="DO7" s="55">
        <f t="shared" si="24"/>
        <v>17.5</v>
      </c>
      <c r="DP7" s="55">
        <f t="shared" si="24"/>
        <v>17.5</v>
      </c>
      <c r="DQ7" s="55">
        <f t="shared" si="24"/>
        <v>17.3</v>
      </c>
      <c r="DR7" s="55"/>
      <c r="DS7" s="55">
        <f>DS8</f>
        <v>64.3</v>
      </c>
      <c r="DT7" s="55">
        <f t="shared" ref="DT7:EB7" si="25">DT8</f>
        <v>65.400000000000006</v>
      </c>
      <c r="DU7" s="55">
        <f t="shared" si="25"/>
        <v>63.8</v>
      </c>
      <c r="DV7" s="55">
        <f t="shared" si="25"/>
        <v>64</v>
      </c>
      <c r="DW7" s="55">
        <f t="shared" si="25"/>
        <v>64.599999999999994</v>
      </c>
      <c r="DX7" s="55">
        <f t="shared" si="25"/>
        <v>53.5</v>
      </c>
      <c r="DY7" s="55">
        <f t="shared" si="25"/>
        <v>54.1</v>
      </c>
      <c r="DZ7" s="55">
        <f t="shared" si="25"/>
        <v>54.6</v>
      </c>
      <c r="EA7" s="55">
        <f t="shared" si="25"/>
        <v>56.9</v>
      </c>
      <c r="EB7" s="55">
        <f t="shared" si="25"/>
        <v>58.1</v>
      </c>
      <c r="EC7" s="55"/>
      <c r="ED7" s="55">
        <f>ED8</f>
        <v>77.2</v>
      </c>
      <c r="EE7" s="55">
        <f t="shared" ref="EE7:EM7" si="26">EE8</f>
        <v>77.8</v>
      </c>
      <c r="EF7" s="55">
        <f t="shared" si="26"/>
        <v>69.2</v>
      </c>
      <c r="EG7" s="55">
        <f t="shared" si="26"/>
        <v>66.400000000000006</v>
      </c>
      <c r="EH7" s="55">
        <f t="shared" si="26"/>
        <v>66.400000000000006</v>
      </c>
      <c r="EI7" s="55">
        <f t="shared" si="26"/>
        <v>71.3</v>
      </c>
      <c r="EJ7" s="55">
        <f t="shared" si="26"/>
        <v>71.400000000000006</v>
      </c>
      <c r="EK7" s="55">
        <f t="shared" si="26"/>
        <v>71.7</v>
      </c>
      <c r="EL7" s="55">
        <f t="shared" si="26"/>
        <v>72.900000000000006</v>
      </c>
      <c r="EM7" s="55">
        <f t="shared" si="26"/>
        <v>73.900000000000006</v>
      </c>
      <c r="EN7" s="55"/>
      <c r="EO7" s="56">
        <f>EO8</f>
        <v>49912677</v>
      </c>
      <c r="EP7" s="56">
        <f t="shared" ref="EP7:EX7" si="27">EP8</f>
        <v>50483092</v>
      </c>
      <c r="EQ7" s="56">
        <f t="shared" si="27"/>
        <v>60006025</v>
      </c>
      <c r="ER7" s="56">
        <f t="shared" si="27"/>
        <v>58217755</v>
      </c>
      <c r="ES7" s="56">
        <f t="shared" si="27"/>
        <v>58198356</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172057</v>
      </c>
      <c r="D8" s="58">
        <v>46</v>
      </c>
      <c r="E8" s="58">
        <v>6</v>
      </c>
      <c r="F8" s="58">
        <v>0</v>
      </c>
      <c r="G8" s="58">
        <v>1</v>
      </c>
      <c r="H8" s="58" t="s">
        <v>164</v>
      </c>
      <c r="I8" s="58" t="s">
        <v>165</v>
      </c>
      <c r="J8" s="58" t="s">
        <v>166</v>
      </c>
      <c r="K8" s="58" t="s">
        <v>167</v>
      </c>
      <c r="L8" s="58" t="s">
        <v>168</v>
      </c>
      <c r="M8" s="58" t="s">
        <v>169</v>
      </c>
      <c r="N8" s="58" t="s">
        <v>170</v>
      </c>
      <c r="O8" s="58" t="s">
        <v>171</v>
      </c>
      <c r="P8" s="58" t="s">
        <v>172</v>
      </c>
      <c r="Q8" s="59">
        <v>13</v>
      </c>
      <c r="R8" s="58" t="s">
        <v>39</v>
      </c>
      <c r="S8" s="58" t="s">
        <v>173</v>
      </c>
      <c r="T8" s="58" t="s">
        <v>174</v>
      </c>
      <c r="U8" s="59">
        <v>13334</v>
      </c>
      <c r="V8" s="59">
        <v>12865</v>
      </c>
      <c r="W8" s="58" t="s">
        <v>39</v>
      </c>
      <c r="X8" s="58" t="s">
        <v>175</v>
      </c>
      <c r="Y8" s="60" t="s">
        <v>176</v>
      </c>
      <c r="Z8" s="59">
        <v>156</v>
      </c>
      <c r="AA8" s="59" t="s">
        <v>39</v>
      </c>
      <c r="AB8" s="59">
        <v>7</v>
      </c>
      <c r="AC8" s="59" t="s">
        <v>39</v>
      </c>
      <c r="AD8" s="59" t="s">
        <v>39</v>
      </c>
      <c r="AE8" s="59">
        <v>163</v>
      </c>
      <c r="AF8" s="59">
        <v>138</v>
      </c>
      <c r="AG8" s="59" t="s">
        <v>39</v>
      </c>
      <c r="AH8" s="59">
        <v>138</v>
      </c>
      <c r="AI8" s="61">
        <v>101.3</v>
      </c>
      <c r="AJ8" s="61">
        <v>98.1</v>
      </c>
      <c r="AK8" s="61">
        <v>101.6</v>
      </c>
      <c r="AL8" s="61">
        <v>105.9</v>
      </c>
      <c r="AM8" s="61">
        <v>103</v>
      </c>
      <c r="AN8" s="61">
        <v>96.6</v>
      </c>
      <c r="AO8" s="61">
        <v>97.2</v>
      </c>
      <c r="AP8" s="61">
        <v>96.9</v>
      </c>
      <c r="AQ8" s="61">
        <v>100.6</v>
      </c>
      <c r="AR8" s="61">
        <v>105.9</v>
      </c>
      <c r="AS8" s="61">
        <v>106.2</v>
      </c>
      <c r="AT8" s="61">
        <v>97.5</v>
      </c>
      <c r="AU8" s="61">
        <v>93</v>
      </c>
      <c r="AV8" s="61">
        <v>94.2</v>
      </c>
      <c r="AW8" s="61">
        <v>94.4</v>
      </c>
      <c r="AX8" s="61">
        <v>89.8</v>
      </c>
      <c r="AY8" s="61">
        <v>83.9</v>
      </c>
      <c r="AZ8" s="61">
        <v>84</v>
      </c>
      <c r="BA8" s="61">
        <v>84.3</v>
      </c>
      <c r="BB8" s="61">
        <v>80.7</v>
      </c>
      <c r="BC8" s="61">
        <v>82.2</v>
      </c>
      <c r="BD8" s="61">
        <v>86.6</v>
      </c>
      <c r="BE8" s="62">
        <v>26.8</v>
      </c>
      <c r="BF8" s="62">
        <v>30.8</v>
      </c>
      <c r="BG8" s="62">
        <v>26.5</v>
      </c>
      <c r="BH8" s="62">
        <v>20.3</v>
      </c>
      <c r="BI8" s="62">
        <v>13.6</v>
      </c>
      <c r="BJ8" s="62">
        <v>116.9</v>
      </c>
      <c r="BK8" s="62">
        <v>117.1</v>
      </c>
      <c r="BL8" s="62">
        <v>120.5</v>
      </c>
      <c r="BM8" s="62">
        <v>124.2</v>
      </c>
      <c r="BN8" s="62">
        <v>121.6</v>
      </c>
      <c r="BO8" s="62">
        <v>70.7</v>
      </c>
      <c r="BP8" s="61">
        <v>75.900000000000006</v>
      </c>
      <c r="BQ8" s="61">
        <v>67</v>
      </c>
      <c r="BR8" s="61">
        <v>74</v>
      </c>
      <c r="BS8" s="61">
        <v>66.900000000000006</v>
      </c>
      <c r="BT8" s="61">
        <v>58.3</v>
      </c>
      <c r="BU8" s="61">
        <v>69.7</v>
      </c>
      <c r="BV8" s="61">
        <v>70.099999999999994</v>
      </c>
      <c r="BW8" s="61">
        <v>70.400000000000006</v>
      </c>
      <c r="BX8" s="61">
        <v>65.8</v>
      </c>
      <c r="BY8" s="61">
        <v>65</v>
      </c>
      <c r="BZ8" s="61">
        <v>67.099999999999994</v>
      </c>
      <c r="CA8" s="62">
        <v>34385</v>
      </c>
      <c r="CB8" s="62">
        <v>35196</v>
      </c>
      <c r="CC8" s="62">
        <v>35094</v>
      </c>
      <c r="CD8" s="62">
        <v>37352</v>
      </c>
      <c r="CE8" s="62">
        <v>35804</v>
      </c>
      <c r="CF8" s="62">
        <v>34136</v>
      </c>
      <c r="CG8" s="62">
        <v>34924</v>
      </c>
      <c r="CH8" s="62">
        <v>35788</v>
      </c>
      <c r="CI8" s="62">
        <v>37855</v>
      </c>
      <c r="CJ8" s="62">
        <v>39289</v>
      </c>
      <c r="CK8" s="61">
        <v>59287</v>
      </c>
      <c r="CL8" s="62">
        <v>16387</v>
      </c>
      <c r="CM8" s="62">
        <v>15581</v>
      </c>
      <c r="CN8" s="62">
        <v>16642</v>
      </c>
      <c r="CO8" s="62">
        <v>17576</v>
      </c>
      <c r="CP8" s="62">
        <v>17255</v>
      </c>
      <c r="CQ8" s="62">
        <v>10130</v>
      </c>
      <c r="CR8" s="62">
        <v>10244</v>
      </c>
      <c r="CS8" s="62">
        <v>10602</v>
      </c>
      <c r="CT8" s="62">
        <v>11234</v>
      </c>
      <c r="CU8" s="62">
        <v>11512</v>
      </c>
      <c r="CV8" s="61">
        <v>17202</v>
      </c>
      <c r="CW8" s="62">
        <v>46.1</v>
      </c>
      <c r="CX8" s="62">
        <v>49.7</v>
      </c>
      <c r="CY8" s="62">
        <v>46.8</v>
      </c>
      <c r="CZ8" s="62">
        <v>48.4</v>
      </c>
      <c r="DA8" s="62">
        <v>50.9</v>
      </c>
      <c r="DB8" s="62">
        <v>63.4</v>
      </c>
      <c r="DC8" s="62">
        <v>63.7</v>
      </c>
      <c r="DD8" s="62">
        <v>63.3</v>
      </c>
      <c r="DE8" s="62">
        <v>68.5</v>
      </c>
      <c r="DF8" s="62">
        <v>67.099999999999994</v>
      </c>
      <c r="DG8" s="62">
        <v>56.4</v>
      </c>
      <c r="DH8" s="62">
        <v>36.4</v>
      </c>
      <c r="DI8" s="62">
        <v>36.700000000000003</v>
      </c>
      <c r="DJ8" s="62">
        <v>36.5</v>
      </c>
      <c r="DK8" s="62">
        <v>37.799999999999997</v>
      </c>
      <c r="DL8" s="62">
        <v>38.1</v>
      </c>
      <c r="DM8" s="62">
        <v>18.3</v>
      </c>
      <c r="DN8" s="62">
        <v>17.7</v>
      </c>
      <c r="DO8" s="62">
        <v>17.5</v>
      </c>
      <c r="DP8" s="62">
        <v>17.5</v>
      </c>
      <c r="DQ8" s="62">
        <v>17.3</v>
      </c>
      <c r="DR8" s="62">
        <v>24.8</v>
      </c>
      <c r="DS8" s="61">
        <v>64.3</v>
      </c>
      <c r="DT8" s="61">
        <v>65.400000000000006</v>
      </c>
      <c r="DU8" s="61">
        <v>63.8</v>
      </c>
      <c r="DV8" s="61">
        <v>64</v>
      </c>
      <c r="DW8" s="61">
        <v>64.599999999999994</v>
      </c>
      <c r="DX8" s="61">
        <v>53.5</v>
      </c>
      <c r="DY8" s="61">
        <v>54.1</v>
      </c>
      <c r="DZ8" s="61">
        <v>54.6</v>
      </c>
      <c r="EA8" s="61">
        <v>56.9</v>
      </c>
      <c r="EB8" s="61">
        <v>58.1</v>
      </c>
      <c r="EC8" s="61">
        <v>56</v>
      </c>
      <c r="ED8" s="61">
        <v>77.2</v>
      </c>
      <c r="EE8" s="61">
        <v>77.8</v>
      </c>
      <c r="EF8" s="61">
        <v>69.2</v>
      </c>
      <c r="EG8" s="61">
        <v>66.400000000000006</v>
      </c>
      <c r="EH8" s="61">
        <v>66.400000000000006</v>
      </c>
      <c r="EI8" s="61">
        <v>71.3</v>
      </c>
      <c r="EJ8" s="61">
        <v>71.400000000000006</v>
      </c>
      <c r="EK8" s="61">
        <v>71.7</v>
      </c>
      <c r="EL8" s="61">
        <v>72.900000000000006</v>
      </c>
      <c r="EM8" s="61">
        <v>73.900000000000006</v>
      </c>
      <c r="EN8" s="61">
        <v>70.7</v>
      </c>
      <c r="EO8" s="62">
        <v>49912677</v>
      </c>
      <c r="EP8" s="62">
        <v>50483092</v>
      </c>
      <c r="EQ8" s="62">
        <v>60006025</v>
      </c>
      <c r="ER8" s="62">
        <v>58217755</v>
      </c>
      <c r="ES8" s="62">
        <v>58198356</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2023-02-02T00:35:46Z</cp:lastPrinted>
  <dcterms:created xsi:type="dcterms:W3CDTF">2022-12-01T02:22:17Z</dcterms:created>
  <dcterms:modified xsi:type="dcterms:W3CDTF">2023-02-02T00:35:48Z</dcterms:modified>
  <cp:category/>
</cp:coreProperties>
</file>