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3 市町等→県\03 小松市\"/>
    </mc:Choice>
  </mc:AlternateContent>
  <workbookProtection workbookAlgorithmName="SHA-512" workbookHashValue="ttzfluzrIg9Ftx7RVKUBrEG0qFf8BWeSPo617rPezMgDw+c+GIMwrlPEmbGA+Tm6Rd/PW46XJSzX+5X5btBncw==" workbookSaltValue="b/6gRp2O6N90NyxQ9XVQ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<sst xmlns="http://schemas.openxmlformats.org/spreadsheetml/2006/main" count="236" uniqueCount="118">
  <si>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</si>
  <si>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</si>
  <si>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</si>
  <si>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</si>
  <si>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</si>
  <si>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</si>
  <si>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</si>
  <si>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</si>
  <si>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</si>
  <si>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</si>
  <si>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</si>
  <si>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</si>
  <si>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</si>
  <si>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</si>
  <si>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</si>
  <si>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</si>
  <si>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</si>
  <si>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</si>
  <si>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</si>
  <si>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</si>
  <si>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</si>
  <si>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</si>
  <si>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</si>
  <si>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</si>
  <si>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</si>
  <si>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</si>
  <si>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</si>
  <si>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</si>
  <si>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</si>
  <si>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</si>
  <si>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</si>
  <si>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</si>
  <si>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</si>
  <si>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</si>
  <si>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</si>
  <si>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</si>
  <si>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</si>
  <si>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</si>
  <si>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</si>
  <si>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</si>
  <si>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</si>
  <si>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</si>
  <si>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</si>
  <si>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</si>
  <si>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</si>
  <si>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</si>
  <si>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</si>
  <si>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</si>
  <si>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</si>
  <si>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</si>
  <si>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</si>
  <si>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</si>
  <si>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</si>
  <si>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</si>
  <si>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</si>
  <si>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</si>
  <si>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</si>
  <si>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</si>
  <si>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</si>
  <si>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</si>
  <si>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</si>
  <si>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</si>
  <si>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</si>
  <si>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</si>
  <si>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</si>
  <si>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</si>
  <si>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</si>
  <si>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</si>
  <si>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</si>
  <si>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</si>
  <si>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</si>
  <si>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</si>
  <si>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</si>
  <si>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</si>
  <si>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</si>
  <si>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</si>
  <si>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</si>
  <si>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</si>
  <si>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</si>
  <si>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</si>
  <si>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</si>
  <si>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</si>
  <si>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</si>
  <si>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</si>
  <si>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</si>
  <si>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</si>
  <si>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</si>
  <si>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</si>
  <si>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</si>
  <si>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</si>
  <si>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</si>
  <si>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</si>
  <si>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</si>
  <si>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</si>
  <si>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</si>
  <si>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</si>
  <si>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</si>
  <si>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</si>
  <si>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</si>
  <si>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</si>
  <si>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</si>
  <si>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</si>
  <si>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</si>
  <si>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</si>
  <si>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</si>
  <si>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</si>
  <si>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</si>
  <si>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</si>
  <si>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</si>
  <si>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</si>
  <si>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</si>
  <si>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</si>
  <si>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</si>
  <si>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</si>
  <si>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</si>
  <si>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主な経営指標である経常収支比率や経費回収率では類似団体や全国平均を上回っており、健全な数字となっています。一方で、企業債残高対事業規模比率では、事業規模に対して企業債残高の割合が高いという結果になっています。しかし、小松市の特定環境保全公共下水道は整備が完了していることから今後は適正な規模に収束していくものと考えています。
　今後は、水洗化率の向上や経費削減に努め、企業債残高の圧縮を図り「安全・安心」の下水道事業を推進していきます。
</t>
    <rPh sb="1" eb="2">
      <t>オモ</t>
    </rPh>
    <rPh sb="3" eb="5">
      <t>ケイエイ</t>
    </rPh>
    <rPh sb="5" eb="7">
      <t>シヒョウ</t>
    </rPh>
    <rPh sb="10" eb="12">
      <t>ケイジョウ</t>
    </rPh>
    <rPh sb="12" eb="14">
      <t>シュウシ</t>
    </rPh>
    <rPh sb="14" eb="16">
      <t>ヒリツ</t>
    </rPh>
    <rPh sb="17" eb="19">
      <t>ケイヒ</t>
    </rPh>
    <rPh sb="19" eb="21">
      <t>カイシュウ</t>
    </rPh>
    <rPh sb="21" eb="22">
      <t>リツ</t>
    </rPh>
    <rPh sb="24" eb="26">
      <t>ルイジ</t>
    </rPh>
    <rPh sb="26" eb="28">
      <t>ダンタイ</t>
    </rPh>
    <rPh sb="29" eb="31">
      <t>ゼンコク</t>
    </rPh>
    <rPh sb="31" eb="33">
      <t>ヘイキン</t>
    </rPh>
    <rPh sb="34" eb="36">
      <t>ウワマワ</t>
    </rPh>
    <rPh sb="41" eb="43">
      <t>ケンゼン</t>
    </rPh>
    <rPh sb="44" eb="46">
      <t>スウジ</t>
    </rPh>
    <rPh sb="54" eb="56">
      <t>イッポウ</t>
    </rPh>
    <rPh sb="109" eb="112">
      <t>コマツシ</t>
    </rPh>
    <rPh sb="113" eb="115">
      <t>トクテイ</t>
    </rPh>
    <rPh sb="115" eb="117">
      <t>カンキョウ</t>
    </rPh>
    <rPh sb="117" eb="119">
      <t>ホゼン</t>
    </rPh>
    <rPh sb="119" eb="121">
      <t>コウキョウ</t>
    </rPh>
    <rPh sb="121" eb="122">
      <t>シタ</t>
    </rPh>
    <rPh sb="122" eb="124">
      <t>スイドウ</t>
    </rPh>
    <rPh sb="177" eb="179">
      <t>ケイヒ</t>
    </rPh>
    <rPh sb="179" eb="181">
      <t>サクゲン</t>
    </rPh>
    <rPh sb="182" eb="183">
      <t>ツト</t>
    </rPh>
    <rPh sb="185" eb="187">
      <t>キギョウ</t>
    </rPh>
    <rPh sb="187" eb="188">
      <t>サイ</t>
    </rPh>
    <rPh sb="188" eb="190">
      <t>ザンダカ</t>
    </rPh>
    <rPh sb="191" eb="193">
      <t>アッシュク</t>
    </rPh>
    <rPh sb="194" eb="195">
      <t>ハカ</t>
    </rPh>
    <phoneticPr fontId="4"/>
  </si>
  <si>
    <t>　法定耐用年数を超える管渠は有りませんが、短い期間において管渠布設工事を集中して行なっており、管渠の更新工事が短期間に集中しないように長寿命化計画を策定のうえ、計画的に更新事業を行う予定です。</t>
    <rPh sb="31" eb="33">
      <t>フセツ</t>
    </rPh>
    <phoneticPr fontId="4"/>
  </si>
  <si>
    <t>　今後も経営改善と老朽化施設の更新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rPh sb="91" eb="93">
      <t>シュウシ</t>
    </rPh>
    <rPh sb="105" eb="107">
      <t>ジギョウ</t>
    </rPh>
    <rPh sb="107" eb="109">
      <t>ケイエイ</t>
    </rPh>
    <rPh sb="110" eb="11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</si>
</sst>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C-46AE-9B02-CDD6F52CC3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C4EC-46AE-9B02-CDD6F52CC3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08-4814-A620-D454C4B4C2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208-4814-A620-D454C4B4C2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74.62</c:v>
                </c:pt>
                <c:pt idx="1">
                  <c:v>75.790000000000006</c:v>
                </c:pt>
                <c:pt idx="2">
                  <c:v>77.73</c:v>
                </c:pt>
                <c:pt idx="3">
                  <c:v>78.650000000000006</c:v>
                </c:pt>
                <c:pt idx="4">
                  <c:v>79.11</c:v>
                </c:pt>
              </c:numCache>
            </c:numRef>
          </c:val>
          <c:extLst>
            <c:ext xmlns:c16="http://schemas.microsoft.com/office/drawing/2014/chart" uri="{C3380CC4-5D6E-409C-BE32-E72D297353CC}">
              <c16:uniqueId val="{00000000-3F5F-49F9-8EDB-D3B7C47CBC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3F5F-49F9-8EDB-D3B7C47CBC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117.14</c:v>
                </c:pt>
                <c:pt idx="1">
                  <c:v>120.5</c:v>
                </c:pt>
                <c:pt idx="2">
                  <c:v>124.17</c:v>
                </c:pt>
                <c:pt idx="3">
                  <c:v>126.87</c:v>
                </c:pt>
                <c:pt idx="4">
                  <c:v>134.01</c:v>
                </c:pt>
              </c:numCache>
            </c:numRef>
          </c:val>
          <c:extLst>
            <c:ext xmlns:c16="http://schemas.microsoft.com/office/drawing/2014/chart" uri="{C3380CC4-5D6E-409C-BE32-E72D297353CC}">
              <c16:uniqueId val="{00000000-9CCE-493D-94F6-C5BFE1354E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9CCE-493D-94F6-C5BFE1354E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20.34</c:v>
                </c:pt>
                <c:pt idx="1">
                  <c:v>22.56</c:v>
                </c:pt>
                <c:pt idx="2">
                  <c:v>24.76</c:v>
                </c:pt>
                <c:pt idx="3">
                  <c:v>26.93</c:v>
                </c:pt>
                <c:pt idx="4">
                  <c:v>28.97</c:v>
                </c:pt>
              </c:numCache>
            </c:numRef>
          </c:val>
          <c:extLst>
            <c:ext xmlns:c16="http://schemas.microsoft.com/office/drawing/2014/chart" uri="{C3380CC4-5D6E-409C-BE32-E72D297353CC}">
              <c16:uniqueId val="{00000000-AA63-43ED-B86D-E2C626817D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AA63-43ED-B86D-E2C626817D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DF-4BE1-A2F6-08EB9C8C6B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AADF-4BE1-A2F6-08EB9C8C6B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B7-4090-9141-6C86D6DD6D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65B7-4090-9141-6C86D6DD6D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4.95</c:v>
                </c:pt>
                <c:pt idx="1">
                  <c:v>4.92</c:v>
                </c:pt>
                <c:pt idx="2">
                  <c:v>4.84</c:v>
                </c:pt>
                <c:pt idx="3">
                  <c:v>4.7699999999999996</c:v>
                </c:pt>
                <c:pt idx="4">
                  <c:v>4.7</c:v>
                </c:pt>
              </c:numCache>
            </c:numRef>
          </c:val>
          <c:extLst>
            <c:ext xmlns:c16="http://schemas.microsoft.com/office/drawing/2014/chart" uri="{C3380CC4-5D6E-409C-BE32-E72D297353CC}">
              <c16:uniqueId val="{00000000-7AFD-4335-8755-2E9FF0021B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7AFD-4335-8755-2E9FF0021B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2848.44</c:v>
                </c:pt>
                <c:pt idx="1">
                  <c:v>2671.07</c:v>
                </c:pt>
                <c:pt idx="2">
                  <c:v>2512.87</c:v>
                </c:pt>
                <c:pt idx="3">
                  <c:v>2244.5</c:v>
                </c:pt>
                <c:pt idx="4">
                  <c:v>2109.39</c:v>
                </c:pt>
              </c:numCache>
            </c:numRef>
          </c:val>
          <c:extLst>
            <c:ext xmlns:c16="http://schemas.microsoft.com/office/drawing/2014/chart" uri="{C3380CC4-5D6E-409C-BE32-E72D297353CC}">
              <c16:uniqueId val="{00000000-ABF0-4C3B-97EB-65C18B0930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BF0-4C3B-97EB-65C18B0930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86.24</c:v>
                </c:pt>
                <c:pt idx="1">
                  <c:v>86.84</c:v>
                </c:pt>
                <c:pt idx="2">
                  <c:v>86.07</c:v>
                </c:pt>
                <c:pt idx="3">
                  <c:v>86.32</c:v>
                </c:pt>
                <c:pt idx="4">
                  <c:v>86.44</c:v>
                </c:pt>
              </c:numCache>
            </c:numRef>
          </c:val>
          <c:extLst>
            <c:ext xmlns:c16="http://schemas.microsoft.com/office/drawing/2014/chart" uri="{C3380CC4-5D6E-409C-BE32-E72D297353CC}">
              <c16:uniqueId val="{00000000-BC49-4296-BD3E-B4764B48FC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C49-4296-BD3E-B4764B48FC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5F3F-42B6-854B-68CA740A10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5F3F-42B6-854B-68CA740A10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小松市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106877</v>
      </c>
      <c r="AM8" s="42"/>
      <c r="AN8" s="42"/>
      <c r="AO8" s="42"/>
      <c r="AP8" s="42"/>
      <c r="AQ8" s="42"/>
      <c r="AR8" s="42"/>
      <c r="AS8" s="42"/>
      <c r="AT8" s="35">
        <f>データ!T6</f>
        <v>371.05</v>
      </c>
      <c r="AU8" s="35"/>
      <c r="AV8" s="35"/>
      <c r="AW8" s="35"/>
      <c r="AX8" s="35"/>
      <c r="AY8" s="35"/>
      <c r="AZ8" s="35"/>
      <c r="BA8" s="35"/>
      <c r="BB8" s="35">
        <f>データ!U6</f>
        <v>288.04000000000002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43.35</v>
      </c>
      <c r="J10" s="35"/>
      <c r="K10" s="35"/>
      <c r="L10" s="35"/>
      <c r="M10" s="35"/>
      <c r="N10" s="35"/>
      <c r="O10" s="35"/>
      <c r="P10" s="35">
        <f>データ!P6</f>
        <v>1.98</v>
      </c>
      <c r="Q10" s="35"/>
      <c r="R10" s="35"/>
      <c r="S10" s="35"/>
      <c r="T10" s="35"/>
      <c r="U10" s="35"/>
      <c r="V10" s="35"/>
      <c r="W10" s="35">
        <f>データ!Q6</f>
        <v>89.49</v>
      </c>
      <c r="X10" s="35"/>
      <c r="Y10" s="35"/>
      <c r="Z10" s="35"/>
      <c r="AA10" s="35"/>
      <c r="AB10" s="35"/>
      <c r="AC10" s="35"/>
      <c r="AD10" s="42">
        <f>データ!R6</f>
        <v>2530</v>
      </c>
      <c r="AE10" s="42"/>
      <c r="AF10" s="42"/>
      <c r="AG10" s="42"/>
      <c r="AH10" s="42"/>
      <c r="AI10" s="42"/>
      <c r="AJ10" s="42"/>
      <c r="AK10" s="2"/>
      <c r="AL10" s="42">
        <f>データ!V6</f>
        <v>2111</v>
      </c>
      <c r="AM10" s="42"/>
      <c r="AN10" s="42"/>
      <c r="AO10" s="42"/>
      <c r="AP10" s="42"/>
      <c r="AQ10" s="42"/>
      <c r="AR10" s="42"/>
      <c r="AS10" s="42"/>
      <c r="AT10" s="35">
        <f>データ!W6</f>
        <v>0.84</v>
      </c>
      <c r="AU10" s="35"/>
      <c r="AV10" s="35"/>
      <c r="AW10" s="35"/>
      <c r="AX10" s="35"/>
      <c r="AY10" s="35"/>
      <c r="AZ10" s="35"/>
      <c r="BA10" s="35"/>
      <c r="BB10" s="35">
        <f>データ!X6</f>
        <v>2513.1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ZcTciglcvKSzvfhx7VQzYFKi+e888ehRK91jZmOfShIidQkWQ8/o01XYS8FAoxGXvO0vmyd2ivUqbbRaM5BVQ==" saltValue="7DEmCK7t+vzHSP4kn52+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172031</v>
      </c>
      <c r="D6" s="19">
        <f t="shared" si="3"/>
        <v>46</v>
      </c>
      <c r="E6" s="19">
        <f t="shared" si="3"/>
        <v>17</v>
      </c>
      <c r="F6" s="19">
        <f t="shared" si="3"/>
        <v>4</v>
      </c>
      <c r="G6" s="19">
        <f t="shared" si="3"/>
        <v>0</v>
      </c>
      <c r="H6" s="19" t="str">
        <f t="shared" si="3"/>
        <v>石川県　小松市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43.35</v>
      </c>
      <c r="P6" s="20">
        <f t="shared" si="3"/>
        <v>1.98</v>
      </c>
      <c r="Q6" s="20">
        <f t="shared" si="3"/>
        <v>89.49</v>
      </c>
      <c r="R6" s="20">
        <f t="shared" si="3"/>
        <v>2530</v>
      </c>
      <c r="S6" s="20">
        <f t="shared" si="3"/>
        <v>106877</v>
      </c>
      <c r="T6" s="20">
        <f t="shared" si="3"/>
        <v>371.05</v>
      </c>
      <c r="U6" s="20">
        <f t="shared" si="3"/>
        <v>288.04000000000002</v>
      </c>
      <c r="V6" s="20">
        <f t="shared" si="3"/>
        <v>2111</v>
      </c>
      <c r="W6" s="20">
        <f t="shared" si="3"/>
        <v>0.84</v>
      </c>
      <c r="X6" s="20">
        <f t="shared" si="3"/>
        <v>2513.1</v>
      </c>
      <c r="Y6" s="21">
        <f>IF(Y7="",NA(),Y7)</f>
        <v>117.14</v>
      </c>
      <c r="Z6" s="21">
        <f t="shared" ref="Z6:AH6" si="4">IF(Z7="",NA(),Z7)</f>
        <v>120.5</v>
      </c>
      <c r="AA6" s="21">
        <f t="shared" si="4"/>
        <v>124.17</v>
      </c>
      <c r="AB6" s="21">
        <f t="shared" si="4"/>
        <v>126.87</v>
      </c>
      <c r="AC6" s="21">
        <f t="shared" si="4"/>
        <v>134.01</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4.95</v>
      </c>
      <c r="AV6" s="21">
        <f t="shared" ref="AV6:BD6" si="6">IF(AV7="",NA(),AV7)</f>
        <v>4.92</v>
      </c>
      <c r="AW6" s="21">
        <f t="shared" si="6"/>
        <v>4.84</v>
      </c>
      <c r="AX6" s="21">
        <f t="shared" si="6"/>
        <v>4.7699999999999996</v>
      </c>
      <c r="AY6" s="21">
        <f t="shared" si="6"/>
        <v>4.7</v>
      </c>
      <c r="AZ6" s="21">
        <f t="shared" si="6"/>
        <v>47.44</v>
      </c>
      <c r="BA6" s="21">
        <f t="shared" si="6"/>
        <v>49.18</v>
      </c>
      <c r="BB6" s="21">
        <f t="shared" si="6"/>
        <v>47.72</v>
      </c>
      <c r="BC6" s="21">
        <f t="shared" si="6"/>
        <v>44.24</v>
      </c>
      <c r="BD6" s="21">
        <f t="shared" si="6"/>
        <v>43.07</v>
      </c>
      <c r="BE6" s="20" t="str">
        <f>IF(BE7="","",IF(BE7="-","【-】","【"&amp;SUBSTITUTE(TEXT(BE7,"#,##0.00"),"-","△")&amp;"】"))</f>
        <v>【44.07】</v>
      </c>
      <c r="BF6" s="21">
        <f>IF(BF7="",NA(),BF7)</f>
        <v>2848.44</v>
      </c>
      <c r="BG6" s="21">
        <f t="shared" ref="BG6:BO6" si="7">IF(BG7="",NA(),BG7)</f>
        <v>2671.07</v>
      </c>
      <c r="BH6" s="21">
        <f t="shared" si="7"/>
        <v>2512.87</v>
      </c>
      <c r="BI6" s="21">
        <f t="shared" si="7"/>
        <v>2244.5</v>
      </c>
      <c r="BJ6" s="21">
        <f t="shared" si="7"/>
        <v>2109.39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86.24</v>
      </c>
      <c r="BR6" s="21">
        <f t="shared" ref="BR6:BZ6" si="8">IF(BR7="",NA(),BR7)</f>
        <v>86.84</v>
      </c>
      <c r="BS6" s="21">
        <f t="shared" si="8"/>
        <v>86.07</v>
      </c>
      <c r="BT6" s="21">
        <f t="shared" si="8"/>
        <v>86.32</v>
      </c>
      <c r="BU6" s="21">
        <f t="shared" si="8"/>
        <v>86.44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150</v>
      </c>
      <c r="CD6" s="21">
        <f t="shared" si="9"/>
        <v>150</v>
      </c>
      <c r="CE6" s="21">
        <f t="shared" si="9"/>
        <v>150</v>
      </c>
      <c r="CF6" s="21">
        <f t="shared" si="9"/>
        <v>150</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74.62</v>
      </c>
      <c r="CY6" s="21">
        <f t="shared" ref="CY6:DG6" si="11">IF(CY7="",NA(),CY7)</f>
        <v>75.790000000000006</v>
      </c>
      <c r="CZ6" s="21">
        <f t="shared" si="11"/>
        <v>77.73</v>
      </c>
      <c r="DA6" s="21">
        <f t="shared" si="11"/>
        <v>78.650000000000006</v>
      </c>
      <c r="DB6" s="21">
        <f t="shared" si="11"/>
        <v>79.11</v>
      </c>
      <c r="DC6" s="21">
        <f t="shared" si="11"/>
        <v>83.06</v>
      </c>
      <c r="DD6" s="21">
        <f t="shared" si="11"/>
        <v>83.32</v>
      </c>
      <c r="DE6" s="21">
        <f t="shared" si="11"/>
        <v>83.75</v>
      </c>
      <c r="DF6" s="21">
        <f t="shared" si="11"/>
        <v>84.19</v>
      </c>
      <c r="DG6" s="21">
        <f t="shared" si="11"/>
        <v>84.34</v>
      </c>
      <c r="DH6" s="20" t="str">
        <f>IF(DH7="","",IF(DH7="-","【-】","【"&amp;SUBSTITUTE(TEXT(DH7,"#,##0.00"),"-","△")&amp;"】"))</f>
        <v>【85.24】</v>
      </c>
      <c r="DI6" s="21">
        <f>IF(DI7="",NA(),DI7)</f>
        <v>20.34</v>
      </c>
      <c r="DJ6" s="21">
        <f t="shared" ref="DJ6:DR6" si="12">IF(DJ7="",NA(),DJ7)</f>
        <v>22.56</v>
      </c>
      <c r="DK6" s="21">
        <f t="shared" si="12"/>
        <v>24.76</v>
      </c>
      <c r="DL6" s="21">
        <f t="shared" si="12"/>
        <v>26.93</v>
      </c>
      <c r="DM6" s="21">
        <f t="shared" si="12"/>
        <v>28.97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172031</v>
      </c>
      <c r="D7" s="23">
        <v>46</v>
      </c>
      <c r="E7" s="23">
        <v>17</v>
      </c>
      <c r="F7" s="23">
        <v>4</v>
      </c>
      <c r="G7" s="23">
        <v>0</v>
      </c>
      <c r="H7" s="23" t="s">
        <v>96</v>
      </c>
      <c r="I7" s="23" t="s">
        <v>97</v>
      </c>
      <c r="J7" s="23" t="s">
        <v>98</v>
      </c>
      <c r="K7" s="23" t="s">
        <v>99</v>
      </c>
      <c r="L7" s="23" t="s">
        <v>100</v>
      </c>
      <c r="M7" s="23" t="s">
        <v>101</v>
      </c>
      <c r="N7" s="24" t="s">
        <v>102</v>
      </c>
      <c r="O7" s="24">
        <v>43.35</v>
      </c>
      <c r="P7" s="24">
        <v>1.98</v>
      </c>
      <c r="Q7" s="24">
        <v>89.49</v>
      </c>
      <c r="R7" s="24">
        <v>2530</v>
      </c>
      <c r="S7" s="24">
        <v>106877</v>
      </c>
      <c r="T7" s="24">
        <v>371.05</v>
      </c>
      <c r="U7" s="24">
        <v>288.04000000000002</v>
      </c>
      <c r="V7" s="24">
        <v>2111</v>
      </c>
      <c r="W7" s="24">
        <v>0.84</v>
      </c>
      <c r="X7" s="24">
        <v>2513.1</v>
      </c>
      <c r="Y7" s="24">
        <v>117.14</v>
      </c>
      <c r="Z7" s="24">
        <v>120.5</v>
      </c>
      <c r="AA7" s="24">
        <v>124.17</v>
      </c>
      <c r="AB7" s="24">
        <v>126.87</v>
      </c>
      <c r="AC7" s="24">
        <v>134.01</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4.95</v>
      </c>
      <c r="AV7" s="24">
        <v>4.92</v>
      </c>
      <c r="AW7" s="24">
        <v>4.84</v>
      </c>
      <c r="AX7" s="24">
        <v>4.7699999999999996</v>
      </c>
      <c r="AY7" s="24">
        <v>4.7</v>
      </c>
      <c r="AZ7" s="24">
        <v>47.44</v>
      </c>
      <c r="BA7" s="24">
        <v>49.18</v>
      </c>
      <c r="BB7" s="24">
        <v>47.72</v>
      </c>
      <c r="BC7" s="24">
        <v>44.24</v>
      </c>
      <c r="BD7" s="24">
        <v>43.07</v>
      </c>
      <c r="BE7" s="24">
        <v>44.07</v>
      </c>
      <c r="BF7" s="24">
        <v>2848.44</v>
      </c>
      <c r="BG7" s="24">
        <v>2671.07</v>
      </c>
      <c r="BH7" s="24">
        <v>2512.87</v>
      </c>
      <c r="BI7" s="24">
        <v>2244.5</v>
      </c>
      <c r="BJ7" s="24">
        <v>2109.39</v>
      </c>
      <c r="BK7" s="24">
        <v>1243.71</v>
      </c>
      <c r="BL7" s="24">
        <v>1194.1500000000001</v>
      </c>
      <c r="BM7" s="24">
        <v>1206.79</v>
      </c>
      <c r="BN7" s="24">
        <v>1258.43</v>
      </c>
      <c r="BO7" s="24">
        <v>1163.75</v>
      </c>
      <c r="BP7" s="24">
        <v>1201.79</v>
      </c>
      <c r="BQ7" s="24">
        <v>86.24</v>
      </c>
      <c r="BR7" s="24">
        <v>86.84</v>
      </c>
      <c r="BS7" s="24">
        <v>86.07</v>
      </c>
      <c r="BT7" s="24">
        <v>86.32</v>
      </c>
      <c r="BU7" s="24">
        <v>86.44</v>
      </c>
      <c r="BV7" s="24">
        <v>74.3</v>
      </c>
      <c r="BW7" s="24">
        <v>72.260000000000005</v>
      </c>
      <c r="BX7" s="24">
        <v>71.84</v>
      </c>
      <c r="BY7" s="24">
        <v>73.36</v>
      </c>
      <c r="BZ7" s="24">
        <v>72.599999999999994</v>
      </c>
      <c r="CA7" s="24">
        <v>75.31</v>
      </c>
      <c r="CB7" s="24">
        <v>150</v>
      </c>
      <c r="CC7" s="24">
        <v>150</v>
      </c>
      <c r="CD7" s="24">
        <v>150</v>
      </c>
      <c r="CE7" s="24">
        <v>150</v>
      </c>
      <c r="CF7" s="24">
        <v>150</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74.62</v>
      </c>
      <c r="CY7" s="24">
        <v>75.790000000000006</v>
      </c>
      <c r="CZ7" s="24">
        <v>77.73</v>
      </c>
      <c r="DA7" s="24">
        <v>78.650000000000006</v>
      </c>
      <c r="DB7" s="24">
        <v>79.11</v>
      </c>
      <c r="DC7" s="24">
        <v>83.06</v>
      </c>
      <c r="DD7" s="24">
        <v>83.32</v>
      </c>
      <c r="DE7" s="24">
        <v>83.75</v>
      </c>
      <c r="DF7" s="24">
        <v>84.19</v>
      </c>
      <c r="DG7" s="24">
        <v>84.34</v>
      </c>
      <c r="DH7" s="24">
        <v>85.24</v>
      </c>
      <c r="DI7" s="24">
        <v>20.34</v>
      </c>
      <c r="DJ7" s="24">
        <v>22.56</v>
      </c>
      <c r="DK7" s="24">
        <v>24.76</v>
      </c>
      <c r="DL7" s="24">
        <v>26.93</v>
      </c>
      <c r="DM7" s="24">
        <v>28.97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2023-02-01T07:30:32Z</cp:lastPrinted>
  <dcterms:created xsi:type="dcterms:W3CDTF">2023-01-12T23:38:42Z</dcterms:created>
  <dcterms:modified xsi:type="dcterms:W3CDTF">2023-02-01T07:30:34Z</dcterms:modified>
  <cp:category/>
</cp:coreProperties>
</file>