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t6RwLGoqG8B2UnbuS5Xw26S5jHQvC4MAs+PO1cE6Xz2AgYF3aDNznBRNOf3nAyByOYhUd0y9+5Oa6L2mMYjPA==" workbookSaltValue="wdUITnzoxKSoyVJBt0IIB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<sst xmlns="http://schemas.openxmlformats.org/spreadsheetml/2006/main" count="253" uniqueCount="118">
  <si>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</si>
  <si>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</si>
  <si>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</si>
  <si>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</si>
  <si>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</si>
  <si>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</si>
  <si>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</si>
  <si>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</si>
  <si>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</si>
  <si>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</si>
  <si>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</si>
  <si>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</si>
  <si>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</si>
  <si>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</si>
  <si>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</si>
  <si>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</si>
  <si>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</si>
  <si>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</si>
  <si>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</si>
  <si>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</si>
  <si>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</si>
  <si>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</si>
  <si>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</si>
  <si>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</si>
  <si>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</si>
  <si>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</si>
  <si>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</si>
  <si>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</si>
  <si>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</si>
  <si>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</si>
  <si>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</si>
  <si>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</si>
  <si>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</si>
  <si>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</si>
  <si>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</si>
  <si>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</si>
  <si>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</si>
  <si>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</si>
  <si>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</si>
  <si>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</si>
  <si>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</si>
  <si>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</si>
  <si>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</si>
  <si>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</si>
  <si>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</si>
  <si>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</si>
  <si>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</si>
  <si>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</si>
  <si>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</si>
  <si>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</si>
  <si>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</si>
  <si>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</si>
  <si>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</si>
  <si>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</si>
  <si>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</si>
  <si>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</si>
  <si>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</si>
  <si>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</si>
  <si>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</si>
  <si>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</si>
  <si>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</si>
  <si>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</si>
  <si>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</si>
  <si>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</si>
  <si>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</si>
  <si>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</si>
  <si>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</si>
  <si>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</si>
  <si>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</si>
  <si>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</si>
  <si>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</si>
  <si>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</si>
  <si>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</si>
  <si>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</si>
  <si>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</si>
  <si>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</si>
  <si>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</si>
  <si>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</si>
  <si>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</si>
  <si>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</si>
  <si>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</si>
  <si>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</si>
  <si>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</si>
  <si>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</si>
  <si>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</si>
  <si>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</si>
  <si>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</si>
  <si>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</si>
  <si>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</si>
  <si>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</si>
  <si>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</si>
  <si>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</si>
  <si>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</si>
  <si>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</si>
  <si>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</si>
  <si>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</si>
  <si>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</si>
  <si>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</si>
  <si>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</si>
  <si>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</si>
  <si>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</si>
  <si>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</si>
  <si>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</si>
  <si>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</si>
  <si>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</si>
  <si>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</si>
  <si>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</si>
  <si>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</si>
  <si>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</si>
  <si>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</si>
  <si>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</si>
  <si>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</si>
  <si>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</si>
  <si>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</si>
  <si>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</si>
  <si>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管渠については、更新工事が必要な老朽化は見られない。
　処理場については、老朽化により機械設備の更新を行ってきており、今後も耐用年数を迎える機械設備の更新が順次必要になる。</t>
    <rPh sb="38" eb="41">
      <t>ロウキュウカ</t>
    </rPh>
    <rPh sb="63" eb="65">
      <t>タイヨウ</t>
    </rPh>
    <rPh sb="65" eb="67">
      <t>ネンスウ</t>
    </rPh>
    <rPh sb="68" eb="69">
      <t>ムカ</t>
    </rPh>
    <rPh sb="79" eb="81">
      <t>ジュンジ</t>
    </rPh>
    <phoneticPr fontId="4"/>
  </si>
  <si>
    <t>　事業規模が小さいことや人口減少等により使用料収入の増加を見込むことは難しいが、維持管理費の縮減や老朽化による更新事業を計画的に実施することにより費用の平準化を図り、経営の健全化に努める。
　なお、当該事業は平成３０年度より地方公営企業法の一部を適用している。</t>
    <rPh sb="1" eb="3">
      <t>ジギョウ</t>
    </rPh>
    <rPh sb="57" eb="59">
      <t>ジギョウ</t>
    </rPh>
    <rPh sb="99" eb="101">
      <t>トウガイ</t>
    </rPh>
    <rPh sb="101" eb="103">
      <t>ジギョウ</t>
    </rPh>
    <rPh sb="104" eb="106">
      <t>ヘイセイ</t>
    </rPh>
    <rPh sb="108" eb="110">
      <t>ネンド</t>
    </rPh>
    <rPh sb="112" eb="118">
      <t>チホウコウエイキギョウ</t>
    </rPh>
    <rPh sb="118" eb="119">
      <t>ホウ</t>
    </rPh>
    <rPh sb="120" eb="122">
      <t>イチブ</t>
    </rPh>
    <rPh sb="123" eb="125">
      <t>テキヨウ</t>
    </rPh>
    <phoneticPr fontId="4"/>
  </si>
  <si>
    <t>　事業規模が小さく収益が少ないことに加え、人口減少や節水社会の進行等による有収水量の減少により使用料収入が減少している。また、整備事業に要した起債の償還額が増加しており、収益に対して地方債償還費の比率が高いため、②累積欠損金比率の数値は、悪化している状況にある。
　④企業債残高対事業規模比率は、使用料収入に対し整備事業に要した企業債の残高が大きいことから類似団体と比較すると高い状況にある。
　⑤経費回収率は、⑧水洗化率が全世帯接続済であるため、平均を上回っている。
　⑦施設利用率はコロナ禍により民宿等が休業したため、低下したままとなっている。</t>
    <rPh sb="18" eb="19">
      <t>クワ</t>
    </rPh>
    <rPh sb="26" eb="28">
      <t>セッスイ</t>
    </rPh>
    <rPh sb="28" eb="30">
      <t>シャカイ</t>
    </rPh>
    <rPh sb="31" eb="33">
      <t>シンコウ</t>
    </rPh>
    <rPh sb="91" eb="94">
      <t>チホウサイ</t>
    </rPh>
    <rPh sb="94" eb="96">
      <t>ショウカン</t>
    </rPh>
    <rPh sb="96" eb="97">
      <t>ヒ</t>
    </rPh>
    <rPh sb="107" eb="109">
      <t>ルイセキ</t>
    </rPh>
    <rPh sb="109" eb="111">
      <t>ケッソン</t>
    </rPh>
    <rPh sb="111" eb="112">
      <t>キン</t>
    </rPh>
    <rPh sb="112" eb="114">
      <t>ヒリツ</t>
    </rPh>
    <rPh sb="115" eb="117">
      <t>スウチ</t>
    </rPh>
    <rPh sb="119" eb="121">
      <t>アッカ</t>
    </rPh>
    <rPh sb="164" eb="166">
      <t>キギョウ</t>
    </rPh>
    <rPh sb="199" eb="201">
      <t>ケイヒ</t>
    </rPh>
    <rPh sb="201" eb="203">
      <t>カイシュウ</t>
    </rPh>
    <rPh sb="203" eb="204">
      <t>リツ</t>
    </rPh>
    <rPh sb="207" eb="210">
      <t>スイセンカ</t>
    </rPh>
    <rPh sb="210" eb="211">
      <t>リツ</t>
    </rPh>
    <rPh sb="212" eb="215">
      <t>ゼンセタイ</t>
    </rPh>
    <rPh sb="215" eb="217">
      <t>セツゾク</t>
    </rPh>
    <rPh sb="217" eb="218">
      <t>ズ</t>
    </rPh>
    <rPh sb="224" eb="226">
      <t>ヘイキン</t>
    </rPh>
    <rPh sb="246" eb="247">
      <t>カ</t>
    </rPh>
    <rPh sb="250" eb="252">
      <t>ミンシュク</t>
    </rPh>
    <rPh sb="252" eb="253">
      <t>トウ</t>
    </rPh>
    <rPh sb="254" eb="256">
      <t>キュウギョウ</t>
    </rPh>
    <rPh sb="261" eb="263">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</si>
</sst>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10-43F6-84E1-715367BF8FAF}"/>
            </c:ext>
          </c:extLst>
        </c:ser>
        <c:dLbls>
          <c:showLegendKey val="0"/>
          <c:showVal val="0"/>
          <c:showCatName val="0"/>
          <c:showSerName val="0"/>
          <c:showPercent val="0"/>
          <c:showBubbleSize val="0"/>
        </c:dLbls>
        <c:gapWidth val="150"/>
        <c:axId val="189053568"/>
        <c:axId val="18907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A10-43F6-84E1-715367BF8FAF}"/>
            </c:ext>
          </c:extLst>
        </c:ser>
        <c:dLbls>
          <c:showLegendKey val="0"/>
          <c:showVal val="0"/>
          <c:showCatName val="0"/>
          <c:showSerName val="0"/>
          <c:showPercent val="0"/>
          <c:showBubbleSize val="0"/>
        </c:dLbls>
        <c:marker val="1"/>
        <c:smooth val="0"/>
        <c:axId val="189053568"/>
        <c:axId val="189072128"/>
      </c:lineChart>
      <c:dateAx>
        <c:axId val="189053568"/>
        <c:scaling>
          <c:orientation val="minMax"/>
        </c:scaling>
        <c:delete val="1"/>
        <c:axPos val="b"/>
        <c:numFmt formatCode="&quot;H&quot;yy" sourceLinked="1"/>
        <c:majorTickMark val="none"/>
        <c:minorTickMark val="none"/>
        <c:tickLblPos val="none"/>
        <c:crossAx val="189072128"/>
        <c:crosses val="autoZero"/>
        <c:auto val="1"/>
        <c:lblOffset val="100"/>
        <c:baseTimeUnit val="years"/>
      </c:dateAx>
      <c:valAx>
        <c:axId val="18907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40.630000000000003</c:v>
                </c:pt>
                <c:pt idx="2">
                  <c:v>40.630000000000003</c:v>
                </c:pt>
                <c:pt idx="3">
                  <c:v>25</c:v>
                </c:pt>
                <c:pt idx="4">
                  <c:v>31.25</c:v>
                </c:pt>
              </c:numCache>
            </c:numRef>
          </c:val>
          <c:extLst xmlns:c16r2="http://schemas.microsoft.com/office/drawing/2015/06/chart">
            <c:ext xmlns:c16="http://schemas.microsoft.com/office/drawing/2014/chart" uri="{C3380CC4-5D6E-409C-BE32-E72D297353CC}">
              <c16:uniqueId val="{00000000-A6AA-4598-84C6-E96B42F0FA92}"/>
            </c:ext>
          </c:extLst>
        </c:ser>
        <c:dLbls>
          <c:showLegendKey val="0"/>
          <c:showVal val="0"/>
          <c:showCatName val="0"/>
          <c:showSerName val="0"/>
          <c:showPercent val="0"/>
          <c:showBubbleSize val="0"/>
        </c:dLbls>
        <c:gapWidth val="150"/>
        <c:axId val="190007936"/>
        <c:axId val="1900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35.340000000000003</c:v>
                </c:pt>
                <c:pt idx="2">
                  <c:v>34.68</c:v>
                </c:pt>
                <c:pt idx="3">
                  <c:v>34.700000000000003</c:v>
                </c:pt>
                <c:pt idx="4">
                  <c:v>46.83</c:v>
                </c:pt>
              </c:numCache>
            </c:numRef>
          </c:val>
          <c:smooth val="0"/>
          <c:extLst xmlns:c16r2="http://schemas.microsoft.com/office/drawing/2015/06/chart">
            <c:ext xmlns:c16="http://schemas.microsoft.com/office/drawing/2014/chart" uri="{C3380CC4-5D6E-409C-BE32-E72D297353CC}">
              <c16:uniqueId val="{00000001-A6AA-4598-84C6-E96B42F0FA92}"/>
            </c:ext>
          </c:extLst>
        </c:ser>
        <c:dLbls>
          <c:showLegendKey val="0"/>
          <c:showVal val="0"/>
          <c:showCatName val="0"/>
          <c:showSerName val="0"/>
          <c:showPercent val="0"/>
          <c:showBubbleSize val="0"/>
        </c:dLbls>
        <c:marker val="1"/>
        <c:smooth val="0"/>
        <c:axId val="190007936"/>
        <c:axId val="190018304"/>
      </c:lineChart>
      <c:dateAx>
        <c:axId val="190007936"/>
        <c:scaling>
          <c:orientation val="minMax"/>
        </c:scaling>
        <c:delete val="1"/>
        <c:axPos val="b"/>
        <c:numFmt formatCode="&quot;H&quot;yy" sourceLinked="1"/>
        <c:majorTickMark val="none"/>
        <c:minorTickMark val="none"/>
        <c:tickLblPos val="none"/>
        <c:crossAx val="190018304"/>
        <c:crosses val="autoZero"/>
        <c:auto val="1"/>
        <c:lblOffset val="100"/>
        <c:baseTimeUnit val="years"/>
      </c:dateAx>
      <c:valAx>
        <c:axId val="1900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8F5-47FA-BDA0-1CF70A5903A4}"/>
            </c:ext>
          </c:extLst>
        </c:ser>
        <c:dLbls>
          <c:showLegendKey val="0"/>
          <c:showVal val="0"/>
          <c:showCatName val="0"/>
          <c:showSerName val="0"/>
          <c:showPercent val="0"/>
          <c:showBubbleSize val="0"/>
        </c:dLbls>
        <c:gapWidth val="150"/>
        <c:axId val="190327808"/>
        <c:axId val="1903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91.52</c:v>
                </c:pt>
                <c:pt idx="2">
                  <c:v>90.33</c:v>
                </c:pt>
                <c:pt idx="3">
                  <c:v>90.04</c:v>
                </c:pt>
                <c:pt idx="4">
                  <c:v>90.58</c:v>
                </c:pt>
              </c:numCache>
            </c:numRef>
          </c:val>
          <c:smooth val="0"/>
          <c:extLst xmlns:c16r2="http://schemas.microsoft.com/office/drawing/2015/06/chart">
            <c:ext xmlns:c16="http://schemas.microsoft.com/office/drawing/2014/chart" uri="{C3380CC4-5D6E-409C-BE32-E72D297353CC}">
              <c16:uniqueId val="{00000001-78F5-47FA-BDA0-1CF70A5903A4}"/>
            </c:ext>
          </c:extLst>
        </c:ser>
        <c:dLbls>
          <c:showLegendKey val="0"/>
          <c:showVal val="0"/>
          <c:showCatName val="0"/>
          <c:showSerName val="0"/>
          <c:showPercent val="0"/>
          <c:showBubbleSize val="0"/>
        </c:dLbls>
        <c:marker val="1"/>
        <c:smooth val="0"/>
        <c:axId val="190327808"/>
        <c:axId val="190329984"/>
      </c:lineChart>
      <c:dateAx>
        <c:axId val="190327808"/>
        <c:scaling>
          <c:orientation val="minMax"/>
        </c:scaling>
        <c:delete val="1"/>
        <c:axPos val="b"/>
        <c:numFmt formatCode="&quot;H&quot;yy" sourceLinked="1"/>
        <c:majorTickMark val="none"/>
        <c:minorTickMark val="none"/>
        <c:tickLblPos val="none"/>
        <c:crossAx val="190329984"/>
        <c:crosses val="autoZero"/>
        <c:auto val="1"/>
        <c:lblOffset val="100"/>
        <c:baseTimeUnit val="years"/>
      </c:dateAx>
      <c:valAx>
        <c:axId val="190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75.61</c:v>
                </c:pt>
                <c:pt idx="2">
                  <c:v>59.94</c:v>
                </c:pt>
                <c:pt idx="3">
                  <c:v>73.05</c:v>
                </c:pt>
                <c:pt idx="4">
                  <c:v>95.42</c:v>
                </c:pt>
              </c:numCache>
            </c:numRef>
          </c:val>
          <c:extLst xmlns:c16r2="http://schemas.microsoft.com/office/drawing/2015/06/chart">
            <c:ext xmlns:c16="http://schemas.microsoft.com/office/drawing/2014/chart" uri="{C3380CC4-5D6E-409C-BE32-E72D297353CC}">
              <c16:uniqueId val="{00000000-25CC-455A-A17E-43E59B865C98}"/>
            </c:ext>
          </c:extLst>
        </c:ser>
        <c:dLbls>
          <c:showLegendKey val="0"/>
          <c:showVal val="0"/>
          <c:showCatName val="0"/>
          <c:showSerName val="0"/>
          <c:showPercent val="0"/>
          <c:showBubbleSize val="0"/>
        </c:dLbls>
        <c:gapWidth val="150"/>
        <c:axId val="189107200"/>
        <c:axId val="18911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91.26</c:v>
                </c:pt>
                <c:pt idx="2">
                  <c:v>99.2</c:v>
                </c:pt>
                <c:pt idx="3">
                  <c:v>100.42</c:v>
                </c:pt>
                <c:pt idx="4">
                  <c:v>98.03</c:v>
                </c:pt>
              </c:numCache>
            </c:numRef>
          </c:val>
          <c:smooth val="0"/>
          <c:extLst xmlns:c16r2="http://schemas.microsoft.com/office/drawing/2015/06/chart">
            <c:ext xmlns:c16="http://schemas.microsoft.com/office/drawing/2014/chart" uri="{C3380CC4-5D6E-409C-BE32-E72D297353CC}">
              <c16:uniqueId val="{00000001-25CC-455A-A17E-43E59B865C98}"/>
            </c:ext>
          </c:extLst>
        </c:ser>
        <c:dLbls>
          <c:showLegendKey val="0"/>
          <c:showVal val="0"/>
          <c:showCatName val="0"/>
          <c:showSerName val="0"/>
          <c:showPercent val="0"/>
          <c:showBubbleSize val="0"/>
        </c:dLbls>
        <c:marker val="1"/>
        <c:smooth val="0"/>
        <c:axId val="189107200"/>
        <c:axId val="189113472"/>
      </c:lineChart>
      <c:dateAx>
        <c:axId val="189107200"/>
        <c:scaling>
          <c:orientation val="minMax"/>
        </c:scaling>
        <c:delete val="1"/>
        <c:axPos val="b"/>
        <c:numFmt formatCode="&quot;H&quot;yy" sourceLinked="1"/>
        <c:majorTickMark val="none"/>
        <c:minorTickMark val="none"/>
        <c:tickLblPos val="none"/>
        <c:crossAx val="189113472"/>
        <c:crosses val="autoZero"/>
        <c:auto val="1"/>
        <c:lblOffset val="100"/>
        <c:baseTimeUnit val="years"/>
      </c:dateAx>
      <c:valAx>
        <c:axId val="189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7.5</c:v>
                </c:pt>
                <c:pt idx="2">
                  <c:v>15</c:v>
                </c:pt>
                <c:pt idx="3">
                  <c:v>22.5</c:v>
                </c:pt>
                <c:pt idx="4">
                  <c:v>29.99</c:v>
                </c:pt>
              </c:numCache>
            </c:numRef>
          </c:val>
          <c:extLst xmlns:c16r2="http://schemas.microsoft.com/office/drawing/2015/06/chart">
            <c:ext xmlns:c16="http://schemas.microsoft.com/office/drawing/2014/chart" uri="{C3380CC4-5D6E-409C-BE32-E72D297353CC}">
              <c16:uniqueId val="{00000000-DDFB-42E0-9D0B-39AE95AD11C1}"/>
            </c:ext>
          </c:extLst>
        </c:ser>
        <c:dLbls>
          <c:showLegendKey val="0"/>
          <c:showVal val="0"/>
          <c:showCatName val="0"/>
          <c:showSerName val="0"/>
          <c:showPercent val="0"/>
          <c:showBubbleSize val="0"/>
        </c:dLbls>
        <c:gapWidth val="150"/>
        <c:axId val="189132160"/>
        <c:axId val="1898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30.28</c:v>
                </c:pt>
                <c:pt idx="2">
                  <c:v>31</c:v>
                </c:pt>
                <c:pt idx="3">
                  <c:v>29.28</c:v>
                </c:pt>
                <c:pt idx="4">
                  <c:v>32.380000000000003</c:v>
                </c:pt>
              </c:numCache>
            </c:numRef>
          </c:val>
          <c:smooth val="0"/>
          <c:extLst xmlns:c16r2="http://schemas.microsoft.com/office/drawing/2015/06/chart">
            <c:ext xmlns:c16="http://schemas.microsoft.com/office/drawing/2014/chart" uri="{C3380CC4-5D6E-409C-BE32-E72D297353CC}">
              <c16:uniqueId val="{00000001-DDFB-42E0-9D0B-39AE95AD11C1}"/>
            </c:ext>
          </c:extLst>
        </c:ser>
        <c:dLbls>
          <c:showLegendKey val="0"/>
          <c:showVal val="0"/>
          <c:showCatName val="0"/>
          <c:showSerName val="0"/>
          <c:showPercent val="0"/>
          <c:showBubbleSize val="0"/>
        </c:dLbls>
        <c:marker val="1"/>
        <c:smooth val="0"/>
        <c:axId val="189132160"/>
        <c:axId val="189875712"/>
      </c:lineChart>
      <c:dateAx>
        <c:axId val="189132160"/>
        <c:scaling>
          <c:orientation val="minMax"/>
        </c:scaling>
        <c:delete val="1"/>
        <c:axPos val="b"/>
        <c:numFmt formatCode="&quot;H&quot;yy" sourceLinked="1"/>
        <c:majorTickMark val="none"/>
        <c:minorTickMark val="none"/>
        <c:tickLblPos val="none"/>
        <c:crossAx val="189875712"/>
        <c:crosses val="autoZero"/>
        <c:auto val="1"/>
        <c:lblOffset val="100"/>
        <c:baseTimeUnit val="years"/>
      </c:dateAx>
      <c:valAx>
        <c:axId val="189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91-4222-891D-A5AA74FFAF1B}"/>
            </c:ext>
          </c:extLst>
        </c:ser>
        <c:dLbls>
          <c:showLegendKey val="0"/>
          <c:showVal val="0"/>
          <c:showCatName val="0"/>
          <c:showSerName val="0"/>
          <c:showPercent val="0"/>
          <c:showBubbleSize val="0"/>
        </c:dLbls>
        <c:gapWidth val="150"/>
        <c:axId val="189915136"/>
        <c:axId val="1899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C91-4222-891D-A5AA74FFAF1B}"/>
            </c:ext>
          </c:extLst>
        </c:ser>
        <c:dLbls>
          <c:showLegendKey val="0"/>
          <c:showVal val="0"/>
          <c:showCatName val="0"/>
          <c:showSerName val="0"/>
          <c:showPercent val="0"/>
          <c:showBubbleSize val="0"/>
        </c:dLbls>
        <c:marker val="1"/>
        <c:smooth val="0"/>
        <c:axId val="189915136"/>
        <c:axId val="189917056"/>
      </c:lineChart>
      <c:dateAx>
        <c:axId val="189915136"/>
        <c:scaling>
          <c:orientation val="minMax"/>
        </c:scaling>
        <c:delete val="1"/>
        <c:axPos val="b"/>
        <c:numFmt formatCode="&quot;H&quot;yy" sourceLinked="1"/>
        <c:majorTickMark val="none"/>
        <c:minorTickMark val="none"/>
        <c:tickLblPos val="none"/>
        <c:crossAx val="189917056"/>
        <c:crosses val="autoZero"/>
        <c:auto val="1"/>
        <c:lblOffset val="100"/>
        <c:baseTimeUnit val="years"/>
      </c:dateAx>
      <c:valAx>
        <c:axId val="189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221.78</c:v>
                </c:pt>
                <c:pt idx="2">
                  <c:v>593.36</c:v>
                </c:pt>
                <c:pt idx="3">
                  <c:v>1148.93</c:v>
                </c:pt>
                <c:pt idx="4">
                  <c:v>3270.44</c:v>
                </c:pt>
              </c:numCache>
            </c:numRef>
          </c:val>
          <c:extLst xmlns:c16r2="http://schemas.microsoft.com/office/drawing/2015/06/chart">
            <c:ext xmlns:c16="http://schemas.microsoft.com/office/drawing/2014/chart" uri="{C3380CC4-5D6E-409C-BE32-E72D297353CC}">
              <c16:uniqueId val="{00000000-01D2-4B28-A8D6-ED290AC2B199}"/>
            </c:ext>
          </c:extLst>
        </c:ser>
        <c:dLbls>
          <c:showLegendKey val="0"/>
          <c:showVal val="0"/>
          <c:showCatName val="0"/>
          <c:showSerName val="0"/>
          <c:showPercent val="0"/>
          <c:showBubbleSize val="0"/>
        </c:dLbls>
        <c:gapWidth val="150"/>
        <c:axId val="189692544"/>
        <c:axId val="1896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1597.09</c:v>
                </c:pt>
                <c:pt idx="2">
                  <c:v>1500.46</c:v>
                </c:pt>
                <c:pt idx="3">
                  <c:v>762.05</c:v>
                </c:pt>
                <c:pt idx="4">
                  <c:v>755.68</c:v>
                </c:pt>
              </c:numCache>
            </c:numRef>
          </c:val>
          <c:smooth val="0"/>
          <c:extLst xmlns:c16r2="http://schemas.microsoft.com/office/drawing/2015/06/chart">
            <c:ext xmlns:c16="http://schemas.microsoft.com/office/drawing/2014/chart" uri="{C3380CC4-5D6E-409C-BE32-E72D297353CC}">
              <c16:uniqueId val="{00000001-01D2-4B28-A8D6-ED290AC2B199}"/>
            </c:ext>
          </c:extLst>
        </c:ser>
        <c:dLbls>
          <c:showLegendKey val="0"/>
          <c:showVal val="0"/>
          <c:showCatName val="0"/>
          <c:showSerName val="0"/>
          <c:showPercent val="0"/>
          <c:showBubbleSize val="0"/>
        </c:dLbls>
        <c:marker val="1"/>
        <c:smooth val="0"/>
        <c:axId val="189692544"/>
        <c:axId val="189694720"/>
      </c:lineChart>
      <c:dateAx>
        <c:axId val="189692544"/>
        <c:scaling>
          <c:orientation val="minMax"/>
        </c:scaling>
        <c:delete val="1"/>
        <c:axPos val="b"/>
        <c:numFmt formatCode="&quot;H&quot;yy" sourceLinked="1"/>
        <c:majorTickMark val="none"/>
        <c:minorTickMark val="none"/>
        <c:tickLblPos val="none"/>
        <c:crossAx val="189694720"/>
        <c:crosses val="autoZero"/>
        <c:auto val="1"/>
        <c:lblOffset val="100"/>
        <c:baseTimeUnit val="years"/>
      </c:dateAx>
      <c:valAx>
        <c:axId val="1896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458.23</c:v>
                </c:pt>
                <c:pt idx="2">
                  <c:v>414.39</c:v>
                </c:pt>
                <c:pt idx="3">
                  <c:v>375.3</c:v>
                </c:pt>
                <c:pt idx="4">
                  <c:v>352.15</c:v>
                </c:pt>
              </c:numCache>
            </c:numRef>
          </c:val>
          <c:extLst xmlns:c16r2="http://schemas.microsoft.com/office/drawing/2015/06/chart">
            <c:ext xmlns:c16="http://schemas.microsoft.com/office/drawing/2014/chart" uri="{C3380CC4-5D6E-409C-BE32-E72D297353CC}">
              <c16:uniqueId val="{00000000-C8EF-40F7-84B0-01EA52EB1C66}"/>
            </c:ext>
          </c:extLst>
        </c:ser>
        <c:dLbls>
          <c:showLegendKey val="0"/>
          <c:showVal val="0"/>
          <c:showCatName val="0"/>
          <c:showSerName val="0"/>
          <c:showPercent val="0"/>
          <c:showBubbleSize val="0"/>
        </c:dLbls>
        <c:gapWidth val="150"/>
        <c:axId val="189742080"/>
        <c:axId val="1897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88.56</c:v>
                </c:pt>
                <c:pt idx="2">
                  <c:v>81.260000000000005</c:v>
                </c:pt>
                <c:pt idx="3">
                  <c:v>92.61</c:v>
                </c:pt>
                <c:pt idx="4">
                  <c:v>91.41</c:v>
                </c:pt>
              </c:numCache>
            </c:numRef>
          </c:val>
          <c:smooth val="0"/>
          <c:extLst xmlns:c16r2="http://schemas.microsoft.com/office/drawing/2015/06/chart">
            <c:ext xmlns:c16="http://schemas.microsoft.com/office/drawing/2014/chart" uri="{C3380CC4-5D6E-409C-BE32-E72D297353CC}">
              <c16:uniqueId val="{00000001-C8EF-40F7-84B0-01EA52EB1C66}"/>
            </c:ext>
          </c:extLst>
        </c:ser>
        <c:dLbls>
          <c:showLegendKey val="0"/>
          <c:showVal val="0"/>
          <c:showCatName val="0"/>
          <c:showSerName val="0"/>
          <c:showPercent val="0"/>
          <c:showBubbleSize val="0"/>
        </c:dLbls>
        <c:marker val="1"/>
        <c:smooth val="0"/>
        <c:axId val="189742080"/>
        <c:axId val="189744256"/>
      </c:lineChart>
      <c:dateAx>
        <c:axId val="189742080"/>
        <c:scaling>
          <c:orientation val="minMax"/>
        </c:scaling>
        <c:delete val="1"/>
        <c:axPos val="b"/>
        <c:numFmt formatCode="&quot;H&quot;yy" sourceLinked="1"/>
        <c:majorTickMark val="none"/>
        <c:minorTickMark val="none"/>
        <c:tickLblPos val="none"/>
        <c:crossAx val="189744256"/>
        <c:crosses val="autoZero"/>
        <c:auto val="1"/>
        <c:lblOffset val="100"/>
        <c:baseTimeUnit val="years"/>
      </c:dateAx>
      <c:valAx>
        <c:axId val="1897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11616.27</c:v>
                </c:pt>
                <c:pt idx="2">
                  <c:v>10984.59</c:v>
                </c:pt>
                <c:pt idx="3">
                  <c:v>13707.32</c:v>
                </c:pt>
                <c:pt idx="4">
                  <c:v>14039.68</c:v>
                </c:pt>
              </c:numCache>
            </c:numRef>
          </c:val>
          <c:extLst xmlns:c16r2="http://schemas.microsoft.com/office/drawing/2015/06/chart">
            <c:ext xmlns:c16="http://schemas.microsoft.com/office/drawing/2014/chart" uri="{C3380CC4-5D6E-409C-BE32-E72D297353CC}">
              <c16:uniqueId val="{00000000-FD17-46E2-AD2F-569F9F8664FF}"/>
            </c:ext>
          </c:extLst>
        </c:ser>
        <c:dLbls>
          <c:showLegendKey val="0"/>
          <c:showVal val="0"/>
          <c:showCatName val="0"/>
          <c:showSerName val="0"/>
          <c:showPercent val="0"/>
          <c:showBubbleSize val="0"/>
        </c:dLbls>
        <c:gapWidth val="150"/>
        <c:axId val="189778944"/>
        <c:axId val="1897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1837.88</c:v>
                </c:pt>
                <c:pt idx="2">
                  <c:v>1748.51</c:v>
                </c:pt>
                <c:pt idx="3">
                  <c:v>1640.16</c:v>
                </c:pt>
                <c:pt idx="4">
                  <c:v>1521.05</c:v>
                </c:pt>
              </c:numCache>
            </c:numRef>
          </c:val>
          <c:smooth val="0"/>
          <c:extLst xmlns:c16r2="http://schemas.microsoft.com/office/drawing/2015/06/chart">
            <c:ext xmlns:c16="http://schemas.microsoft.com/office/drawing/2014/chart" uri="{C3380CC4-5D6E-409C-BE32-E72D297353CC}">
              <c16:uniqueId val="{00000001-FD17-46E2-AD2F-569F9F8664FF}"/>
            </c:ext>
          </c:extLst>
        </c:ser>
        <c:dLbls>
          <c:showLegendKey val="0"/>
          <c:showVal val="0"/>
          <c:showCatName val="0"/>
          <c:showSerName val="0"/>
          <c:showPercent val="0"/>
          <c:showBubbleSize val="0"/>
        </c:dLbls>
        <c:marker val="1"/>
        <c:smooth val="0"/>
        <c:axId val="189778944"/>
        <c:axId val="189781120"/>
      </c:lineChart>
      <c:dateAx>
        <c:axId val="189778944"/>
        <c:scaling>
          <c:orientation val="minMax"/>
        </c:scaling>
        <c:delete val="1"/>
        <c:axPos val="b"/>
        <c:numFmt formatCode="&quot;H&quot;yy" sourceLinked="1"/>
        <c:majorTickMark val="none"/>
        <c:minorTickMark val="none"/>
        <c:tickLblPos val="none"/>
        <c:crossAx val="189781120"/>
        <c:crosses val="autoZero"/>
        <c:auto val="1"/>
        <c:lblOffset val="100"/>
        <c:baseTimeUnit val="years"/>
      </c:dateAx>
      <c:valAx>
        <c:axId val="1897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72.09</c:v>
                </c:pt>
                <c:pt idx="2">
                  <c:v>67.349999999999994</c:v>
                </c:pt>
                <c:pt idx="3">
                  <c:v>54.47</c:v>
                </c:pt>
                <c:pt idx="4">
                  <c:v>43.19</c:v>
                </c:pt>
              </c:numCache>
            </c:numRef>
          </c:val>
          <c:extLst xmlns:c16r2="http://schemas.microsoft.com/office/drawing/2015/06/chart">
            <c:ext xmlns:c16="http://schemas.microsoft.com/office/drawing/2014/chart" uri="{C3380CC4-5D6E-409C-BE32-E72D297353CC}">
              <c16:uniqueId val="{00000000-F682-4BD1-84D7-2F3D493F3473}"/>
            </c:ext>
          </c:extLst>
        </c:ser>
        <c:dLbls>
          <c:showLegendKey val="0"/>
          <c:showVal val="0"/>
          <c:showCatName val="0"/>
          <c:showSerName val="0"/>
          <c:showPercent val="0"/>
          <c:showBubbleSize val="0"/>
        </c:dLbls>
        <c:gapWidth val="150"/>
        <c:axId val="189806464"/>
        <c:axId val="18982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35.03</c:v>
                </c:pt>
                <c:pt idx="2">
                  <c:v>34.99</c:v>
                </c:pt>
                <c:pt idx="3">
                  <c:v>38.270000000000003</c:v>
                </c:pt>
                <c:pt idx="4">
                  <c:v>37.520000000000003</c:v>
                </c:pt>
              </c:numCache>
            </c:numRef>
          </c:val>
          <c:smooth val="0"/>
          <c:extLst xmlns:c16r2="http://schemas.microsoft.com/office/drawing/2015/06/chart">
            <c:ext xmlns:c16="http://schemas.microsoft.com/office/drawing/2014/chart" uri="{C3380CC4-5D6E-409C-BE32-E72D297353CC}">
              <c16:uniqueId val="{00000001-F682-4BD1-84D7-2F3D493F3473}"/>
            </c:ext>
          </c:extLst>
        </c:ser>
        <c:dLbls>
          <c:showLegendKey val="0"/>
          <c:showVal val="0"/>
          <c:showCatName val="0"/>
          <c:showSerName val="0"/>
          <c:showPercent val="0"/>
          <c:showBubbleSize val="0"/>
        </c:dLbls>
        <c:marker val="1"/>
        <c:smooth val="0"/>
        <c:axId val="189806464"/>
        <c:axId val="189820928"/>
      </c:lineChart>
      <c:dateAx>
        <c:axId val="189806464"/>
        <c:scaling>
          <c:orientation val="minMax"/>
        </c:scaling>
        <c:delete val="1"/>
        <c:axPos val="b"/>
        <c:numFmt formatCode="&quot;H&quot;yy" sourceLinked="1"/>
        <c:majorTickMark val="none"/>
        <c:minorTickMark val="none"/>
        <c:tickLblPos val="none"/>
        <c:crossAx val="189820928"/>
        <c:crosses val="autoZero"/>
        <c:auto val="1"/>
        <c:lblOffset val="100"/>
        <c:baseTimeUnit val="years"/>
      </c:dateAx>
      <c:valAx>
        <c:axId val="1898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234.78</c:v>
                </c:pt>
                <c:pt idx="2">
                  <c:v>251.07</c:v>
                </c:pt>
                <c:pt idx="3">
                  <c:v>308.06</c:v>
                </c:pt>
                <c:pt idx="4">
                  <c:v>390.95</c:v>
                </c:pt>
              </c:numCache>
            </c:numRef>
          </c:val>
          <c:extLst xmlns:c16r2="http://schemas.microsoft.com/office/drawing/2015/06/chart">
            <c:ext xmlns:c16="http://schemas.microsoft.com/office/drawing/2014/chart" uri="{C3380CC4-5D6E-409C-BE32-E72D297353CC}">
              <c16:uniqueId val="{00000000-F108-4A79-B914-D7313300BB79}"/>
            </c:ext>
          </c:extLst>
        </c:ser>
        <c:dLbls>
          <c:showLegendKey val="0"/>
          <c:showVal val="0"/>
          <c:showCatName val="0"/>
          <c:showSerName val="0"/>
          <c:showPercent val="0"/>
          <c:showBubbleSize val="0"/>
        </c:dLbls>
        <c:gapWidth val="150"/>
        <c:axId val="189839616"/>
        <c:axId val="1898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525.22</c:v>
                </c:pt>
                <c:pt idx="2">
                  <c:v>520.91999999999996</c:v>
                </c:pt>
                <c:pt idx="3">
                  <c:v>486.77</c:v>
                </c:pt>
                <c:pt idx="4">
                  <c:v>502.1</c:v>
                </c:pt>
              </c:numCache>
            </c:numRef>
          </c:val>
          <c:smooth val="0"/>
          <c:extLst xmlns:c16r2="http://schemas.microsoft.com/office/drawing/2015/06/chart">
            <c:ext xmlns:c16="http://schemas.microsoft.com/office/drawing/2014/chart" uri="{C3380CC4-5D6E-409C-BE32-E72D297353CC}">
              <c16:uniqueId val="{00000001-F108-4A79-B914-D7313300BB79}"/>
            </c:ext>
          </c:extLst>
        </c:ser>
        <c:dLbls>
          <c:showLegendKey val="0"/>
          <c:showVal val="0"/>
          <c:showCatName val="0"/>
          <c:showSerName val="0"/>
          <c:showPercent val="0"/>
          <c:showBubbleSize val="0"/>
        </c:dLbls>
        <c:marker val="1"/>
        <c:smooth val="0"/>
        <c:axId val="189839616"/>
        <c:axId val="189845888"/>
      </c:lineChart>
      <c:dateAx>
        <c:axId val="189839616"/>
        <c:scaling>
          <c:orientation val="minMax"/>
        </c:scaling>
        <c:delete val="1"/>
        <c:axPos val="b"/>
        <c:numFmt formatCode="&quot;H&quot;yy" sourceLinked="1"/>
        <c:majorTickMark val="none"/>
        <c:minorTickMark val="none"/>
        <c:tickLblPos val="none"/>
        <c:crossAx val="189845888"/>
        <c:crosses val="autoZero"/>
        <c:auto val="1"/>
        <c:lblOffset val="100"/>
        <c:baseTimeUnit val="years"/>
      </c:dateAx>
      <c:valAx>
        <c:axId val="189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8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K53" sqref="BK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54">
        <f>データ!S6</f>
        <v>50182</v>
      </c>
      <c r="AM8" s="54"/>
      <c r="AN8" s="54"/>
      <c r="AO8" s="54"/>
      <c r="AP8" s="54"/>
      <c r="AQ8" s="54"/>
      <c r="AR8" s="54"/>
      <c r="AS8" s="54"/>
      <c r="AT8" s="53">
        <f>データ!T6</f>
        <v>318.29000000000002</v>
      </c>
      <c r="AU8" s="53"/>
      <c r="AV8" s="53"/>
      <c r="AW8" s="53"/>
      <c r="AX8" s="53"/>
      <c r="AY8" s="53"/>
      <c r="AZ8" s="53"/>
      <c r="BA8" s="53"/>
      <c r="BB8" s="53">
        <f>データ!U6</f>
        <v>157.66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-1.1399999999999999</v>
      </c>
      <c r="J10" s="53"/>
      <c r="K10" s="53"/>
      <c r="L10" s="53"/>
      <c r="M10" s="53"/>
      <c r="N10" s="53"/>
      <c r="O10" s="53"/>
      <c r="P10" s="53">
        <f>データ!P6</f>
        <v>0.08</v>
      </c>
      <c r="Q10" s="53"/>
      <c r="R10" s="53"/>
      <c r="S10" s="53"/>
      <c r="T10" s="53"/>
      <c r="U10" s="53"/>
      <c r="V10" s="53"/>
      <c r="W10" s="53">
        <f>データ!Q6</f>
        <v>86.2</v>
      </c>
      <c r="X10" s="53"/>
      <c r="Y10" s="53"/>
      <c r="Z10" s="53"/>
      <c r="AA10" s="53"/>
      <c r="AB10" s="53"/>
      <c r="AC10" s="53"/>
      <c r="AD10" s="54">
        <f>データ!R6</f>
        <v>3410</v>
      </c>
      <c r="AE10" s="54"/>
      <c r="AF10" s="54"/>
      <c r="AG10" s="54"/>
      <c r="AH10" s="54"/>
      <c r="AI10" s="54"/>
      <c r="AJ10" s="54"/>
      <c r="AK10" s="2"/>
      <c r="AL10" s="54">
        <f>データ!V6</f>
        <v>38</v>
      </c>
      <c r="AM10" s="54"/>
      <c r="AN10" s="54"/>
      <c r="AO10" s="54"/>
      <c r="AP10" s="54"/>
      <c r="AQ10" s="54"/>
      <c r="AR10" s="54"/>
      <c r="AS10" s="54"/>
      <c r="AT10" s="53">
        <f>データ!W6</f>
        <v>0.1</v>
      </c>
      <c r="AU10" s="53"/>
      <c r="AV10" s="53"/>
      <c r="AW10" s="53"/>
      <c r="AX10" s="53"/>
      <c r="AY10" s="53"/>
      <c r="AZ10" s="53"/>
      <c r="BA10" s="53"/>
      <c r="BB10" s="53">
        <f>データ!X6</f>
        <v>380</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7khtJy8xEfX5aml7wwD4x0NfWlrcv+mrN/4LCkRpXwFxLb6XDWoTUXl9tLfLrYmLmNVLTgHBMxIN1cBo7sxieg==" saltValue="iIqidXgsujLp315xylha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172022</v>
      </c>
      <c r="D6" s="19">
        <f t="shared" si="3"/>
        <v>46</v>
      </c>
      <c r="E6" s="19">
        <f t="shared" si="3"/>
        <v>17</v>
      </c>
      <c r="F6" s="19">
        <f t="shared" si="3"/>
        <v>9</v>
      </c>
      <c r="G6" s="19">
        <f t="shared" si="3"/>
        <v>0</v>
      </c>
      <c r="H6" s="19" t="str">
        <f t="shared" si="3"/>
        <v>石川県　七尾市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-1.1399999999999999</v>
      </c>
      <c r="P6" s="20">
        <f t="shared" si="3"/>
        <v>0.08</v>
      </c>
      <c r="Q6" s="20">
        <f t="shared" si="3"/>
        <v>86.2</v>
      </c>
      <c r="R6" s="20">
        <f t="shared" si="3"/>
        <v>3410</v>
      </c>
      <c r="S6" s="20">
        <f t="shared" si="3"/>
        <v>50182</v>
      </c>
      <c r="T6" s="20">
        <f t="shared" si="3"/>
        <v>318.29000000000002</v>
      </c>
      <c r="U6" s="20">
        <f t="shared" si="3"/>
        <v>157.66</v>
      </c>
      <c r="V6" s="20">
        <f t="shared" si="3"/>
        <v>38</v>
      </c>
      <c r="W6" s="20">
        <f t="shared" si="3"/>
        <v>0.1</v>
      </c>
      <c r="X6" s="20">
        <f t="shared" si="3"/>
        <v>380</v>
      </c>
      <c r="Y6" s="21" t="str">
        <f>IF(Y7="",NA(),Y7)</f>
        <v>-</v>
      </c>
      <c r="Z6" s="21">
        <f t="shared" ref="Z6:AH6" si="4">IF(Z7="",NA(),Z7)</f>
        <v>75.61</v>
      </c>
      <c r="AA6" s="21">
        <f t="shared" si="4"/>
        <v>59.94</v>
      </c>
      <c r="AB6" s="21">
        <f t="shared" si="4"/>
        <v>73.05</v>
      </c>
      <c r="AC6" s="21">
        <f t="shared" si="4"/>
        <v>95.42</v>
      </c>
      <c r="AD6" s="21" t="str">
        <f t="shared" si="4"/>
        <v>-</v>
      </c>
      <c r="AE6" s="21">
        <f t="shared" si="4"/>
        <v>91.26</v>
      </c>
      <c r="AF6" s="21">
        <f t="shared" si="4"/>
        <v>99.2</v>
      </c>
      <c r="AG6" s="21">
        <f t="shared" si="4"/>
        <v>100.42</v>
      </c>
      <c r="AH6" s="21">
        <f t="shared" si="4"/>
        <v>98.03</v>
      </c>
      <c r="AI6" s="20" t="str">
        <f>IF(AI7="","",IF(AI7="-","【-】","【"&amp;SUBSTITUTE(TEXT(AI7,"#,##0.00"),"-","△")&amp;"】"))</f>
        <v>【98.12】</v>
      </c>
      <c r="AJ6" s="21" t="str">
        <f>IF(AJ7="",NA(),AJ7)</f>
        <v>-</v>
      </c>
      <c r="AK6" s="21">
        <f t="shared" ref="AK6:AS6" si="5">IF(AK7="",NA(),AK7)</f>
        <v>221.78</v>
      </c>
      <c r="AL6" s="21">
        <f t="shared" si="5"/>
        <v>593.36</v>
      </c>
      <c r="AM6" s="21">
        <f t="shared" si="5"/>
        <v>1148.93</v>
      </c>
      <c r="AN6" s="21">
        <f t="shared" si="5"/>
        <v>3270.44</v>
      </c>
      <c r="AO6" s="21" t="str">
        <f t="shared" si="5"/>
        <v>-</v>
      </c>
      <c r="AP6" s="21">
        <f t="shared" si="5"/>
        <v>1597.09</v>
      </c>
      <c r="AQ6" s="21">
        <f t="shared" si="5"/>
        <v>1500.46</v>
      </c>
      <c r="AR6" s="21">
        <f t="shared" si="5"/>
        <v>762.05</v>
      </c>
      <c r="AS6" s="21">
        <f t="shared" si="5"/>
        <v>755.68</v>
      </c>
      <c r="AT6" s="20" t="str">
        <f>IF(AT7="","",IF(AT7="-","【-】","【"&amp;SUBSTITUTE(TEXT(AT7,"#,##0.00"),"-","△")&amp;"】"))</f>
        <v>【736.54】</v>
      </c>
      <c r="AU6" s="21" t="str">
        <f>IF(AU7="",NA(),AU7)</f>
        <v>-</v>
      </c>
      <c r="AV6" s="21">
        <f t="shared" ref="AV6:BD6" si="6">IF(AV7="",NA(),AV7)</f>
        <v>458.23</v>
      </c>
      <c r="AW6" s="21">
        <f t="shared" si="6"/>
        <v>414.39</v>
      </c>
      <c r="AX6" s="21">
        <f t="shared" si="6"/>
        <v>375.3</v>
      </c>
      <c r="AY6" s="21">
        <f t="shared" si="6"/>
        <v>352.15</v>
      </c>
      <c r="AZ6" s="21" t="str">
        <f t="shared" si="6"/>
        <v>-</v>
      </c>
      <c r="BA6" s="21">
        <f t="shared" si="6"/>
        <v>88.56</v>
      </c>
      <c r="BB6" s="21">
        <f t="shared" si="6"/>
        <v>81.260000000000005</v>
      </c>
      <c r="BC6" s="21">
        <f t="shared" si="6"/>
        <v>92.61</v>
      </c>
      <c r="BD6" s="21">
        <f t="shared" si="6"/>
        <v>91.41</v>
      </c>
      <c r="BE6" s="20" t="str">
        <f>IF(BE7="","",IF(BE7="-","【-】","【"&amp;SUBSTITUTE(TEXT(BE7,"#,##0.00"),"-","△")&amp;"】"))</f>
        <v>【91.53】</v>
      </c>
      <c r="BF6" s="21" t="str">
        <f>IF(BF7="",NA(),BF7)</f>
        <v>-</v>
      </c>
      <c r="BG6" s="21">
        <f t="shared" ref="BG6:BO6" si="7">IF(BG7="",NA(),BG7)</f>
        <v>11616.27</v>
      </c>
      <c r="BH6" s="21">
        <f t="shared" si="7"/>
        <v>10984.59</v>
      </c>
      <c r="BI6" s="21">
        <f t="shared" si="7"/>
        <v>13707.32</v>
      </c>
      <c r="BJ6" s="21">
        <f t="shared" si="7"/>
        <v>14039.68</v>
      </c>
      <c r="BK6" s="21" t="str">
        <f t="shared" si="7"/>
        <v>-</v>
      </c>
      <c r="BL6" s="21">
        <f t="shared" si="7"/>
        <v>1837.88</v>
      </c>
      <c r="BM6" s="21">
        <f t="shared" si="7"/>
        <v>1748.51</v>
      </c>
      <c r="BN6" s="21">
        <f t="shared" si="7"/>
        <v>1640.16</v>
      </c>
      <c r="BO6" s="21">
        <f t="shared" si="7"/>
        <v>1521.05</v>
      </c>
      <c r="BP6" s="20" t="str">
        <f>IF(BP7="","",IF(BP7="-","【-】","【"&amp;SUBSTITUTE(TEXT(BP7,"#,##0.00"),"-","△")&amp;"】"))</f>
        <v>【1,522.01】</v>
      </c>
      <c r="BQ6" s="21" t="str">
        <f>IF(BQ7="",NA(),BQ7)</f>
        <v>-</v>
      </c>
      <c r="BR6" s="21">
        <f t="shared" ref="BR6:BZ6" si="8">IF(BR7="",NA(),BR7)</f>
        <v>72.09</v>
      </c>
      <c r="BS6" s="21">
        <f t="shared" si="8"/>
        <v>67.349999999999994</v>
      </c>
      <c r="BT6" s="21">
        <f t="shared" si="8"/>
        <v>54.47</v>
      </c>
      <c r="BU6" s="21">
        <f t="shared" si="8"/>
        <v>43.19</v>
      </c>
      <c r="BV6" s="21" t="str">
        <f t="shared" si="8"/>
        <v>-</v>
      </c>
      <c r="BW6" s="21">
        <f t="shared" si="8"/>
        <v>35.03</v>
      </c>
      <c r="BX6" s="21">
        <f t="shared" si="8"/>
        <v>34.99</v>
      </c>
      <c r="BY6" s="21">
        <f t="shared" si="8"/>
        <v>38.270000000000003</v>
      </c>
      <c r="BZ6" s="21">
        <f t="shared" si="8"/>
        <v>37.520000000000003</v>
      </c>
      <c r="CA6" s="20" t="str">
        <f>IF(CA7="","",IF(CA7="-","【-】","【"&amp;SUBSTITUTE(TEXT(CA7,"#,##0.00"),"-","△")&amp;"】"))</f>
        <v>【37.79】</v>
      </c>
      <c r="CB6" s="21" t="str">
        <f>IF(CB7="",NA(),CB7)</f>
        <v>-</v>
      </c>
      <c r="CC6" s="21">
        <f t="shared" ref="CC6:CK6" si="9">IF(CC7="",NA(),CC7)</f>
        <v>234.78</v>
      </c>
      <c r="CD6" s="21">
        <f t="shared" si="9"/>
        <v>251.07</v>
      </c>
      <c r="CE6" s="21">
        <f t="shared" si="9"/>
        <v>308.06</v>
      </c>
      <c r="CF6" s="21">
        <f t="shared" si="9"/>
        <v>390.95</v>
      </c>
      <c r="CG6" s="21" t="str">
        <f t="shared" si="9"/>
        <v>-</v>
      </c>
      <c r="CH6" s="21">
        <f t="shared" si="9"/>
        <v>525.22</v>
      </c>
      <c r="CI6" s="21">
        <f t="shared" si="9"/>
        <v>520.91999999999996</v>
      </c>
      <c r="CJ6" s="21">
        <f t="shared" si="9"/>
        <v>486.77</v>
      </c>
      <c r="CK6" s="21">
        <f t="shared" si="9"/>
        <v>502.1</v>
      </c>
      <c r="CL6" s="20" t="str">
        <f>IF(CL7="","",IF(CL7="-","【-】","【"&amp;SUBSTITUTE(TEXT(CL7,"#,##0.00"),"-","△")&amp;"】"))</f>
        <v>【497.52】</v>
      </c>
      <c r="CM6" s="21" t="str">
        <f>IF(CM7="",NA(),CM7)</f>
        <v>-</v>
      </c>
      <c r="CN6" s="21">
        <f t="shared" ref="CN6:CV6" si="10">IF(CN7="",NA(),CN7)</f>
        <v>40.630000000000003</v>
      </c>
      <c r="CO6" s="21">
        <f t="shared" si="10"/>
        <v>40.630000000000003</v>
      </c>
      <c r="CP6" s="21">
        <f t="shared" si="10"/>
        <v>25</v>
      </c>
      <c r="CQ6" s="21">
        <f t="shared" si="10"/>
        <v>31.25</v>
      </c>
      <c r="CR6" s="21" t="str">
        <f t="shared" si="10"/>
        <v>-</v>
      </c>
      <c r="CS6" s="21">
        <f t="shared" si="10"/>
        <v>35.340000000000003</v>
      </c>
      <c r="CT6" s="21">
        <f t="shared" si="10"/>
        <v>34.68</v>
      </c>
      <c r="CU6" s="21">
        <f t="shared" si="10"/>
        <v>34.700000000000003</v>
      </c>
      <c r="CV6" s="21">
        <f t="shared" si="10"/>
        <v>46.83</v>
      </c>
      <c r="CW6" s="20" t="str">
        <f>IF(CW7="","",IF(CW7="-","【-】","【"&amp;SUBSTITUTE(TEXT(CW7,"#,##0.00"),"-","△")&amp;"】"))</f>
        <v>【46.97】</v>
      </c>
      <c r="CX6" s="21" t="str">
        <f>IF(CX7="",NA(),CX7)</f>
        <v>-</v>
      </c>
      <c r="CY6" s="21">
        <f t="shared" ref="CY6:DG6" si="11">IF(CY7="",NA(),CY7)</f>
        <v>100</v>
      </c>
      <c r="CZ6" s="21">
        <f t="shared" si="11"/>
        <v>100</v>
      </c>
      <c r="DA6" s="21">
        <f t="shared" si="11"/>
        <v>100</v>
      </c>
      <c r="DB6" s="21">
        <f t="shared" si="11"/>
        <v>100</v>
      </c>
      <c r="DC6" s="21" t="str">
        <f t="shared" si="11"/>
        <v>-</v>
      </c>
      <c r="DD6" s="21">
        <f t="shared" si="11"/>
        <v>91.52</v>
      </c>
      <c r="DE6" s="21">
        <f t="shared" si="11"/>
        <v>90.33</v>
      </c>
      <c r="DF6" s="21">
        <f t="shared" si="11"/>
        <v>90.04</v>
      </c>
      <c r="DG6" s="21">
        <f t="shared" si="11"/>
        <v>90.58</v>
      </c>
      <c r="DH6" s="20" t="str">
        <f>IF(DH7="","",IF(DH7="-","【-】","【"&amp;SUBSTITUTE(TEXT(DH7,"#,##0.00"),"-","△")&amp;"】"))</f>
        <v>【90.42】</v>
      </c>
      <c r="DI6" s="21" t="str">
        <f>IF(DI7="",NA(),DI7)</f>
        <v>-</v>
      </c>
      <c r="DJ6" s="21">
        <f t="shared" ref="DJ6:DR6" si="12">IF(DJ7="",NA(),DJ7)</f>
        <v>7.5</v>
      </c>
      <c r="DK6" s="21">
        <f t="shared" si="12"/>
        <v>15</v>
      </c>
      <c r="DL6" s="21">
        <f t="shared" si="12"/>
        <v>22.5</v>
      </c>
      <c r="DM6" s="21">
        <f t="shared" si="12"/>
        <v>29.99</v>
      </c>
      <c r="DN6" s="21" t="str">
        <f t="shared" si="12"/>
        <v>-</v>
      </c>
      <c r="DO6" s="21">
        <f t="shared" si="12"/>
        <v>30.28</v>
      </c>
      <c r="DP6" s="21">
        <f t="shared" si="12"/>
        <v>31</v>
      </c>
      <c r="DQ6" s="21">
        <f t="shared" si="12"/>
        <v>29.28</v>
      </c>
      <c r="DR6" s="21">
        <f t="shared" si="12"/>
        <v>32.380000000000003</v>
      </c>
      <c r="DS6" s="20" t="str">
        <f>IF(DS7="","",IF(DS7="-","【-】","【"&amp;SUBSTITUTE(TEXT(DS7,"#,##0.00"),"-","△")&amp;"】"))</f>
        <v>【31.92】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172022</v>
      </c>
      <c r="D7" s="23">
        <v>46</v>
      </c>
      <c r="E7" s="23">
        <v>17</v>
      </c>
      <c r="F7" s="23">
        <v>9</v>
      </c>
      <c r="G7" s="23">
        <v>0</v>
      </c>
      <c r="H7" s="23" t="s">
        <v>96</v>
      </c>
      <c r="I7" s="23" t="s">
        <v>97</v>
      </c>
      <c r="J7" s="23" t="s">
        <v>98</v>
      </c>
      <c r="K7" s="23" t="s">
        <v>99</v>
      </c>
      <c r="L7" s="23" t="s">
        <v>100</v>
      </c>
      <c r="M7" s="23" t="s">
        <v>101</v>
      </c>
      <c r="N7" s="24" t="s">
        <v>102</v>
      </c>
      <c r="O7" s="24">
        <v>-1.1399999999999999</v>
      </c>
      <c r="P7" s="24">
        <v>0.08</v>
      </c>
      <c r="Q7" s="24">
        <v>86.2</v>
      </c>
      <c r="R7" s="24">
        <v>3410</v>
      </c>
      <c r="S7" s="24">
        <v>50182</v>
      </c>
      <c r="T7" s="24">
        <v>318.29000000000002</v>
      </c>
      <c r="U7" s="24">
        <v>157.66</v>
      </c>
      <c r="V7" s="24">
        <v>38</v>
      </c>
      <c r="W7" s="24">
        <v>0.1</v>
      </c>
      <c r="X7" s="24">
        <v>380</v>
      </c>
      <c r="Y7" s="24" t="s">
        <v>102</v>
      </c>
      <c r="Z7" s="24">
        <v>75.61</v>
      </c>
      <c r="AA7" s="24">
        <v>59.94</v>
      </c>
      <c r="AB7" s="24">
        <v>73.05</v>
      </c>
      <c r="AC7" s="24">
        <v>95.42</v>
      </c>
      <c r="AD7" s="24" t="s">
        <v>102</v>
      </c>
      <c r="AE7" s="24">
        <v>91.26</v>
      </c>
      <c r="AF7" s="24">
        <v>99.2</v>
      </c>
      <c r="AG7" s="24">
        <v>100.42</v>
      </c>
      <c r="AH7" s="24">
        <v>98.03</v>
      </c>
      <c r="AI7" s="24">
        <v>98.12</v>
      </c>
      <c r="AJ7" s="24" t="s">
        <v>102</v>
      </c>
      <c r="AK7" s="24">
        <v>221.78</v>
      </c>
      <c r="AL7" s="24">
        <v>593.36</v>
      </c>
      <c r="AM7" s="24">
        <v>1148.93</v>
      </c>
      <c r="AN7" s="24">
        <v>3270.44</v>
      </c>
      <c r="AO7" s="24" t="s">
        <v>102</v>
      </c>
      <c r="AP7" s="24">
        <v>1597.09</v>
      </c>
      <c r="AQ7" s="24">
        <v>1500.46</v>
      </c>
      <c r="AR7" s="24">
        <v>762.05</v>
      </c>
      <c r="AS7" s="24">
        <v>755.68</v>
      </c>
      <c r="AT7" s="24">
        <v>736.54</v>
      </c>
      <c r="AU7" s="24" t="s">
        <v>102</v>
      </c>
      <c r="AV7" s="24">
        <v>458.23</v>
      </c>
      <c r="AW7" s="24">
        <v>414.39</v>
      </c>
      <c r="AX7" s="24">
        <v>375.3</v>
      </c>
      <c r="AY7" s="24">
        <v>352.15</v>
      </c>
      <c r="AZ7" s="24" t="s">
        <v>102</v>
      </c>
      <c r="BA7" s="24">
        <v>88.56</v>
      </c>
      <c r="BB7" s="24">
        <v>81.260000000000005</v>
      </c>
      <c r="BC7" s="24">
        <v>92.61</v>
      </c>
      <c r="BD7" s="24">
        <v>91.41</v>
      </c>
      <c r="BE7" s="24">
        <v>91.53</v>
      </c>
      <c r="BF7" s="24" t="s">
        <v>102</v>
      </c>
      <c r="BG7" s="24">
        <v>11616.27</v>
      </c>
      <c r="BH7" s="24">
        <v>10984.59</v>
      </c>
      <c r="BI7" s="24">
        <v>13707.32</v>
      </c>
      <c r="BJ7" s="24">
        <v>14039.68</v>
      </c>
      <c r="BK7" s="24" t="s">
        <v>102</v>
      </c>
      <c r="BL7" s="24">
        <v>1837.88</v>
      </c>
      <c r="BM7" s="24">
        <v>1748.51</v>
      </c>
      <c r="BN7" s="24">
        <v>1640.16</v>
      </c>
      <c r="BO7" s="24">
        <v>1521.05</v>
      </c>
      <c r="BP7" s="24">
        <v>1522.01</v>
      </c>
      <c r="BQ7" s="24" t="s">
        <v>102</v>
      </c>
      <c r="BR7" s="24">
        <v>72.09</v>
      </c>
      <c r="BS7" s="24">
        <v>67.349999999999994</v>
      </c>
      <c r="BT7" s="24">
        <v>54.47</v>
      </c>
      <c r="BU7" s="24">
        <v>43.19</v>
      </c>
      <c r="BV7" s="24" t="s">
        <v>102</v>
      </c>
      <c r="BW7" s="24">
        <v>35.03</v>
      </c>
      <c r="BX7" s="24">
        <v>34.99</v>
      </c>
      <c r="BY7" s="24">
        <v>38.270000000000003</v>
      </c>
      <c r="BZ7" s="24">
        <v>37.520000000000003</v>
      </c>
      <c r="CA7" s="24">
        <v>37.79</v>
      </c>
      <c r="CB7" s="24" t="s">
        <v>102</v>
      </c>
      <c r="CC7" s="24">
        <v>234.78</v>
      </c>
      <c r="CD7" s="24">
        <v>251.07</v>
      </c>
      <c r="CE7" s="24">
        <v>308.06</v>
      </c>
      <c r="CF7" s="24">
        <v>390.95</v>
      </c>
      <c r="CG7" s="24" t="s">
        <v>102</v>
      </c>
      <c r="CH7" s="24">
        <v>525.22</v>
      </c>
      <c r="CI7" s="24">
        <v>520.91999999999996</v>
      </c>
      <c r="CJ7" s="24">
        <v>486.77</v>
      </c>
      <c r="CK7" s="24">
        <v>502.1</v>
      </c>
      <c r="CL7" s="24">
        <v>497.52</v>
      </c>
      <c r="CM7" s="24" t="s">
        <v>102</v>
      </c>
      <c r="CN7" s="24">
        <v>40.630000000000003</v>
      </c>
      <c r="CO7" s="24">
        <v>40.630000000000003</v>
      </c>
      <c r="CP7" s="24">
        <v>25</v>
      </c>
      <c r="CQ7" s="24">
        <v>31.25</v>
      </c>
      <c r="CR7" s="24" t="s">
        <v>102</v>
      </c>
      <c r="CS7" s="24">
        <v>35.340000000000003</v>
      </c>
      <c r="CT7" s="24">
        <v>34.68</v>
      </c>
      <c r="CU7" s="24">
        <v>34.700000000000003</v>
      </c>
      <c r="CV7" s="24">
        <v>46.83</v>
      </c>
      <c r="CW7" s="24">
        <v>46.97</v>
      </c>
      <c r="CX7" s="24" t="s">
        <v>102</v>
      </c>
      <c r="CY7" s="24">
        <v>100</v>
      </c>
      <c r="CZ7" s="24">
        <v>100</v>
      </c>
      <c r="DA7" s="24">
        <v>100</v>
      </c>
      <c r="DB7" s="24">
        <v>100</v>
      </c>
      <c r="DC7" s="24" t="s">
        <v>102</v>
      </c>
      <c r="DD7" s="24">
        <v>91.52</v>
      </c>
      <c r="DE7" s="24">
        <v>90.33</v>
      </c>
      <c r="DF7" s="24">
        <v>90.04</v>
      </c>
      <c r="DG7" s="24">
        <v>90.58</v>
      </c>
      <c r="DH7" s="24">
        <v>90.42</v>
      </c>
      <c r="DI7" s="24" t="s">
        <v>102</v>
      </c>
      <c r="DJ7" s="24">
        <v>7.5</v>
      </c>
      <c r="DK7" s="24">
        <v>15</v>
      </c>
      <c r="DL7" s="24">
        <v>22.5</v>
      </c>
      <c r="DM7" s="24">
        <v>29.99</v>
      </c>
      <c r="DN7" s="24" t="s">
        <v>102</v>
      </c>
      <c r="DO7" s="24">
        <v>30.28</v>
      </c>
      <c r="DP7" s="24">
        <v>31</v>
      </c>
      <c r="DQ7" s="24">
        <v>29.28</v>
      </c>
      <c r="DR7" s="24">
        <v>32.380000000000003</v>
      </c>
      <c r="DS7" s="24">
        <v>31.92</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2023-01-10T04:16:01Z</cp:lastPrinted>
  <dcterms:created xsi:type="dcterms:W3CDTF">2022-12-01T01:39:45Z</dcterms:created>
  <dcterms:modified xsi:type="dcterms:W3CDTF">2023-01-10T04:30:17Z</dcterms:modified>
  <cp:category/>
</cp:coreProperties>
</file>