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6漁集\"/>
    </mc:Choice>
  </mc:AlternateContent>
  <workbookProtection workbookAlgorithmName="SHA-512" workbookHashValue="+dZv4LtzywjycqAWZEGOSZa9rWUr3uNkzf61PkC8wU/u5VNp1E+Pxn9VaIS9kCfEia9XAXwjcv/5MJxXtmd4rQ==" workbookSaltValue="ERckYNY/dDDcBCDD/XsGB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<sst xmlns="http://schemas.openxmlformats.org/spreadsheetml/2006/main" count="236" uniqueCount="116">
  <si>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</si>
  <si>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</si>
  <si>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</si>
  <si>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</si>
  <si>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</si>
  <si>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</si>
  <si>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</si>
  <si>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</si>
  <si>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</si>
  <si>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</si>
  <si>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</si>
  <si>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</si>
  <si>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</si>
  <si>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</si>
  <si>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</si>
  <si>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</si>
  <si>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</si>
  <si>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</si>
  <si>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</si>
  <si>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</si>
  <si>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</si>
  <si>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</si>
  <si>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</si>
  <si>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</si>
  <si>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</si>
  <si>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</si>
  <si>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</si>
  <si>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</si>
  <si>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</si>
  <si>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</si>
  <si>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</si>
  <si>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</si>
  <si>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</si>
  <si>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</si>
  <si>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</si>
  <si>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</si>
  <si>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</si>
  <si>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</si>
  <si>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</si>
  <si>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</si>
  <si>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</si>
  <si>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</si>
  <si>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</si>
  <si>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</si>
  <si>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</si>
  <si>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</si>
  <si>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</si>
  <si>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</si>
  <si>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</si>
  <si>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</si>
  <si>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</si>
  <si>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</si>
  <si>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</si>
  <si>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</si>
  <si>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</si>
  <si>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</si>
  <si>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</si>
  <si>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</si>
  <si>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</si>
  <si>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</si>
  <si>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</si>
  <si>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</si>
  <si>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</si>
  <si>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</si>
  <si>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</si>
  <si>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</si>
  <si>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</si>
  <si>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</si>
  <si>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</si>
  <si>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</si>
  <si>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</si>
  <si>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</si>
  <si>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</si>
  <si>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</si>
  <si>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</si>
  <si>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</si>
  <si>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</si>
  <si>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</si>
  <si>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</si>
  <si>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</si>
  <si>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</si>
  <si>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</si>
  <si>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</si>
  <si>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</si>
  <si>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</si>
  <si>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</si>
  <si>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</si>
  <si>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</si>
  <si>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</si>
  <si>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</si>
  <si>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</si>
  <si>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</si>
  <si>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</si>
  <si>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</si>
  <si>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</si>
  <si>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</si>
  <si>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穴水町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</si>
  <si>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</si>
  <si>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</si>
  <si>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</si>
  <si>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</si>
  <si>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</si>
  <si>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</si>
  <si>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</si>
  <si>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</si>
  <si>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</si>
  <si>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</si>
  <si>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</si>
  <si>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</si>
  <si>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</si>
  <si>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</si>
  <si>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</si>
  <si>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</si>
  <si>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③管渠改善率については、平成３０年度より修繕・更新を行っていないが、長寿命化計画に基づき適正な更新・維持管理に努める。</t>
    <rPh sb="1" eb="3">
      <t>カンキョ</t>
    </rPh>
    <rPh sb="3" eb="6">
      <t>カイゼンリツ</t>
    </rPh>
    <rPh sb="12" eb="14">
      <t>ヘイセイ</t>
    </rPh>
    <rPh sb="16" eb="18">
      <t>ネンド</t>
    </rPh>
    <rPh sb="20" eb="22">
      <t>シュウゼン</t>
    </rPh>
    <rPh sb="23" eb="25">
      <t>コウシン</t>
    </rPh>
    <rPh sb="26" eb="27">
      <t>オコナ</t>
    </rPh>
    <rPh sb="34" eb="38">
      <t>チョウジュミョウカ</t>
    </rPh>
    <rPh sb="38" eb="40">
      <t>ケイカク</t>
    </rPh>
    <rPh sb="41" eb="42">
      <t>モト</t>
    </rPh>
    <rPh sb="44" eb="46">
      <t>テキセイ</t>
    </rPh>
    <rPh sb="47" eb="49">
      <t>コウシン</t>
    </rPh>
    <rPh sb="50" eb="52">
      <t>イジ</t>
    </rPh>
    <rPh sb="52" eb="54">
      <t>カンリ</t>
    </rPh>
    <rPh sb="55" eb="56">
      <t>ツト</t>
    </rPh>
    <phoneticPr fontId="1"/>
  </si>
  <si>
    <t>①収益的収支比率については、総収益で、維持管理費や支払利息等の費用をどの程度賄えているかを表す指標で、当町では、昨年度より増加し100％を超えたが、使用料以外の増加が大きく、経営は厳しい状況である。今後も下水道接続の増加により使用料の増収に努める。　　　　　　　　　　　　　　　　　　　⑤経費回収率は,類似団体平均値と比べると高水準であり、今後も適正な維持管理に努める。　　　　⑥汚水処理原価は、類似団体平均値と比較して低い数値であることから、今後も適正な維持管理に努める。　　　　　　　　　　　　　　　　　　　　　⑧水洗化率は、類似団体平均値と比較して低い数値であり、更なる普及促進に努める。</t>
    <rPh sb="1" eb="4">
      <t>シュウエキテキ</t>
    </rPh>
    <rPh sb="4" eb="6">
      <t>シュウシ</t>
    </rPh>
    <rPh sb="6" eb="8">
      <t>ヒリツ</t>
    </rPh>
    <rPh sb="14" eb="17">
      <t>ソウシュウエキ</t>
    </rPh>
    <rPh sb="19" eb="21">
      <t>イジ</t>
    </rPh>
    <rPh sb="21" eb="24">
      <t>カンリヒ</t>
    </rPh>
    <rPh sb="25" eb="27">
      <t>シハライ</t>
    </rPh>
    <rPh sb="27" eb="29">
      <t>リソク</t>
    </rPh>
    <rPh sb="29" eb="30">
      <t>トウ</t>
    </rPh>
    <rPh sb="31" eb="33">
      <t>ヒヨウ</t>
    </rPh>
    <rPh sb="36" eb="38">
      <t>テイド</t>
    </rPh>
    <rPh sb="38" eb="39">
      <t>マカナ</t>
    </rPh>
    <rPh sb="45" eb="46">
      <t>アラワ</t>
    </rPh>
    <rPh sb="47" eb="49">
      <t>シヒョウ</t>
    </rPh>
    <rPh sb="51" eb="53">
      <t>トウマチ</t>
    </rPh>
    <rPh sb="56" eb="59">
      <t>サクネンド</t>
    </rPh>
    <rPh sb="61" eb="63">
      <t>ゾウカ</t>
    </rPh>
    <rPh sb="69" eb="70">
      <t>コ</t>
    </rPh>
    <rPh sb="74" eb="77">
      <t>シヨウリョウ</t>
    </rPh>
    <rPh sb="77" eb="79">
      <t>イガイ</t>
    </rPh>
    <rPh sb="80" eb="82">
      <t>ゾウカ</t>
    </rPh>
    <rPh sb="83" eb="84">
      <t>オオ</t>
    </rPh>
    <rPh sb="87" eb="89">
      <t>ケイエイ</t>
    </rPh>
    <rPh sb="90" eb="91">
      <t>キビ</t>
    </rPh>
    <rPh sb="93" eb="95">
      <t>ジョウキョウ</t>
    </rPh>
    <rPh sb="99" eb="101">
      <t>コンゴ</t>
    </rPh>
    <rPh sb="102" eb="105">
      <t>ゲスイドウ</t>
    </rPh>
    <rPh sb="105" eb="107">
      <t>セツゾク</t>
    </rPh>
    <rPh sb="108" eb="110">
      <t>ゾウカ</t>
    </rPh>
    <rPh sb="113" eb="116">
      <t>シヨウリョウ</t>
    </rPh>
    <rPh sb="117" eb="119">
      <t>ゾウシュウ</t>
    </rPh>
    <rPh sb="120" eb="121">
      <t>ツト</t>
    </rPh>
    <rPh sb="144" eb="146">
      <t>ケイヒ</t>
    </rPh>
    <rPh sb="146" eb="149">
      <t>カイシュウリツ</t>
    </rPh>
    <rPh sb="151" eb="153">
      <t>ルイジ</t>
    </rPh>
    <rPh sb="153" eb="155">
      <t>ダンタイ</t>
    </rPh>
    <rPh sb="155" eb="158">
      <t>ヘイキンチ</t>
    </rPh>
    <rPh sb="159" eb="160">
      <t>クラ</t>
    </rPh>
    <rPh sb="163" eb="166">
      <t>コウスイジュン</t>
    </rPh>
    <rPh sb="170" eb="172">
      <t>コンゴ</t>
    </rPh>
    <rPh sb="173" eb="175">
      <t>テキセイ</t>
    </rPh>
    <rPh sb="176" eb="178">
      <t>イジ</t>
    </rPh>
    <rPh sb="178" eb="180">
      <t>カンリ</t>
    </rPh>
    <rPh sb="181" eb="182">
      <t>ツト</t>
    </rPh>
    <rPh sb="190" eb="192">
      <t>オスイ</t>
    </rPh>
    <rPh sb="192" eb="194">
      <t>ショリ</t>
    </rPh>
    <rPh sb="194" eb="196">
      <t>ゲンカ</t>
    </rPh>
    <rPh sb="198" eb="200">
      <t>ルイジ</t>
    </rPh>
    <rPh sb="200" eb="202">
      <t>ダンタイ</t>
    </rPh>
    <rPh sb="202" eb="205">
      <t>ヘイキンチ</t>
    </rPh>
    <rPh sb="206" eb="208">
      <t>ヒカク</t>
    </rPh>
    <rPh sb="210" eb="211">
      <t>ヒク</t>
    </rPh>
    <rPh sb="212" eb="214">
      <t>スウチ</t>
    </rPh>
    <rPh sb="222" eb="224">
      <t>コンゴ</t>
    </rPh>
    <rPh sb="225" eb="227">
      <t>テキセイ</t>
    </rPh>
    <rPh sb="228" eb="230">
      <t>イジ</t>
    </rPh>
    <rPh sb="230" eb="232">
      <t>カンリ</t>
    </rPh>
    <rPh sb="233" eb="234">
      <t>ツト</t>
    </rPh>
    <rPh sb="259" eb="262">
      <t>スイセンカ</t>
    </rPh>
    <rPh sb="262" eb="263">
      <t>リツ</t>
    </rPh>
    <rPh sb="265" eb="267">
      <t>ルイジ</t>
    </rPh>
    <rPh sb="267" eb="269">
      <t>ダンタイ</t>
    </rPh>
    <rPh sb="269" eb="272">
      <t>ヘイキンチ</t>
    </rPh>
    <rPh sb="273" eb="275">
      <t>ヒカク</t>
    </rPh>
    <rPh sb="277" eb="278">
      <t>ヒク</t>
    </rPh>
    <rPh sb="279" eb="281">
      <t>スウチ</t>
    </rPh>
    <rPh sb="285" eb="286">
      <t>サラ</t>
    </rPh>
    <rPh sb="288" eb="290">
      <t>フキュウ</t>
    </rPh>
    <rPh sb="290" eb="292">
      <t>ソクシン</t>
    </rPh>
    <rPh sb="293" eb="294">
      <t>ツト</t>
    </rPh>
    <phoneticPr fontId="1"/>
  </si>
  <si>
    <t>維持管理費の効率化による経費削減を図るとともに、接続率の向上による増収で経営の健全化に努める。　　　　　　　　　　　　　　　　　　　　　また、施設の老朽化に伴う更新事業等を計画的に行う。</t>
    <rPh sb="0" eb="2">
      <t>イジ</t>
    </rPh>
    <rPh sb="2" eb="5">
      <t>カンリヒ</t>
    </rPh>
    <rPh sb="6" eb="9">
      <t>コウリツカ</t>
    </rPh>
    <rPh sb="12" eb="14">
      <t>ケイヒ</t>
    </rPh>
    <rPh sb="14" eb="16">
      <t>サクゲン</t>
    </rPh>
    <rPh sb="17" eb="18">
      <t>ハカ</t>
    </rPh>
    <rPh sb="24" eb="26">
      <t>セツゾク</t>
    </rPh>
    <rPh sb="26" eb="27">
      <t>リツ</t>
    </rPh>
    <rPh sb="28" eb="30">
      <t>コウジョウ</t>
    </rPh>
    <rPh sb="33" eb="35">
      <t>ゾウシュウ</t>
    </rPh>
    <rPh sb="36" eb="38">
      <t>ケイエイ</t>
    </rPh>
    <rPh sb="39" eb="42">
      <t>ケンゼンカ</t>
    </rPh>
    <rPh sb="43" eb="44">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</si>
</sst>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0.14000000000000001</c:v>
                </c:pt>
                <c:pt idx="1">
                  <c:v>0.86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FF-4E8A-8315-DCFC42A8E0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formatCode="#,##0.00;&quot;△&quot;#,##0.00;&quot;-&quot;">
                  <c:v>0.01</c:v>
                </c:pt>
                <c:pt idx="4" formatCode="#,##0.00;&quot;△&quot;#,##0.00;&quot;-&quot;">
                  <c:v>1.6</c:v>
                </c:pt>
              </c:numCache>
            </c:numRef>
          </c:val>
          <c:smooth val="0"/>
          <c:extLst>
            <c:ext xmlns:c16="http://schemas.microsoft.com/office/drawing/2014/chart" uri="{C3380CC4-5D6E-409C-BE32-E72D297353CC}">
              <c16:uniqueId val="{00000001-77FF-4E8A-8315-DCFC42A8E0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quot;-&quot;">
                  <c:v>25.81</c:v>
                </c:pt>
                <c:pt idx="1">
                  <c:v>0</c:v>
                </c:pt>
                <c:pt idx="2">
                  <c:v>0</c:v>
                </c:pt>
                <c:pt idx="3">
                  <c:v>0</c:v>
                </c:pt>
                <c:pt idx="4">
                  <c:v>0</c:v>
                </c:pt>
              </c:numCache>
            </c:numRef>
          </c:val>
          <c:extLst>
            <c:ext xmlns:c16="http://schemas.microsoft.com/office/drawing/2014/chart" uri="{C3380CC4-5D6E-409C-BE32-E72D297353CC}">
              <c16:uniqueId val="{00000000-58BF-4BA3-AEAC-AAF4A32946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32.229999999999997</c:v>
                </c:pt>
                <c:pt idx="3">
                  <c:v>32.479999999999997</c:v>
                </c:pt>
                <c:pt idx="4">
                  <c:v>30.19</c:v>
                </c:pt>
              </c:numCache>
            </c:numRef>
          </c:val>
          <c:smooth val="0"/>
          <c:extLst>
            <c:ext xmlns:c16="http://schemas.microsoft.com/office/drawing/2014/chart" uri="{C3380CC4-5D6E-409C-BE32-E72D297353CC}">
              <c16:uniqueId val="{00000001-58BF-4BA3-AEAC-AAF4A32946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55.14</c:v>
                </c:pt>
                <c:pt idx="1">
                  <c:v>56.05</c:v>
                </c:pt>
                <c:pt idx="2">
                  <c:v>54.57</c:v>
                </c:pt>
                <c:pt idx="3">
                  <c:v>55.08</c:v>
                </c:pt>
                <c:pt idx="4">
                  <c:v>57.56</c:v>
                </c:pt>
              </c:numCache>
            </c:numRef>
          </c:val>
          <c:extLst>
            <c:ext xmlns:c16="http://schemas.microsoft.com/office/drawing/2014/chart" uri="{C3380CC4-5D6E-409C-BE32-E72D297353CC}">
              <c16:uniqueId val="{00000000-568F-4C80-9ED8-D9D86CA98A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80.8</c:v>
                </c:pt>
                <c:pt idx="3">
                  <c:v>79.2</c:v>
                </c:pt>
                <c:pt idx="4">
                  <c:v>79.09</c:v>
                </c:pt>
              </c:numCache>
            </c:numRef>
          </c:val>
          <c:smooth val="0"/>
          <c:extLst>
            <c:ext xmlns:c16="http://schemas.microsoft.com/office/drawing/2014/chart" uri="{C3380CC4-5D6E-409C-BE32-E72D297353CC}">
              <c16:uniqueId val="{00000001-568F-4C80-9ED8-D9D86CA98A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57.49</c:v>
                </c:pt>
                <c:pt idx="1">
                  <c:v>59.84</c:v>
                </c:pt>
                <c:pt idx="2">
                  <c:v>63.96</c:v>
                </c:pt>
                <c:pt idx="3">
                  <c:v>73.28</c:v>
                </c:pt>
                <c:pt idx="4">
                  <c:v>109.55</c:v>
                </c:pt>
              </c:numCache>
            </c:numRef>
          </c:val>
          <c:extLst>
            <c:ext xmlns:c16="http://schemas.microsoft.com/office/drawing/2014/chart" uri="{C3380CC4-5D6E-409C-BE32-E72D297353CC}">
              <c16:uniqueId val="{00000000-EFA0-4423-9E0A-B99D13B1CC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A0-4423-9E0A-B99D13B1CC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F-488C-988B-2CB5DEDCD4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F-488C-988B-2CB5DEDCD4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D4-481F-B4B6-B28E9B762C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4-481F-B4B6-B28E9B762C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D1-4A42-918D-73B90FAF08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1-4A42-918D-73B90FAF08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D-4FA0-8BFC-7C0B4F8665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D-4FA0-8BFC-7C0B4F8665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3343.57</c:v>
                </c:pt>
                <c:pt idx="1">
                  <c:v>0</c:v>
                </c:pt>
                <c:pt idx="2">
                  <c:v>0</c:v>
                </c:pt>
                <c:pt idx="3">
                  <c:v>0</c:v>
                </c:pt>
                <c:pt idx="4" formatCode="#,##0.00;&quot;△&quot;#,##0.00;&quot;-&quot;">
                  <c:v>6672.48</c:v>
                </c:pt>
              </c:numCache>
            </c:numRef>
          </c:val>
          <c:extLst>
            <c:ext xmlns:c16="http://schemas.microsoft.com/office/drawing/2014/chart" uri="{C3380CC4-5D6E-409C-BE32-E72D297353CC}">
              <c16:uniqueId val="{00000000-1F59-4A76-AAEF-918106B5E6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1006.65</c:v>
                </c:pt>
                <c:pt idx="3">
                  <c:v>998.42</c:v>
                </c:pt>
                <c:pt idx="4">
                  <c:v>1095.52</c:v>
                </c:pt>
              </c:numCache>
            </c:numRef>
          </c:val>
          <c:smooth val="0"/>
          <c:extLst>
            <c:ext xmlns:c16="http://schemas.microsoft.com/office/drawing/2014/chart" uri="{C3380CC4-5D6E-409C-BE32-E72D297353CC}">
              <c16:uniqueId val="{00000001-1F59-4A76-AAEF-918106B5E6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75.48</c:v>
                </c:pt>
                <c:pt idx="1">
                  <c:v>95.55</c:v>
                </c:pt>
                <c:pt idx="2">
                  <c:v>90.3</c:v>
                </c:pt>
                <c:pt idx="3">
                  <c:v>97.46</c:v>
                </c:pt>
                <c:pt idx="4">
                  <c:v>100</c:v>
                </c:pt>
              </c:numCache>
            </c:numRef>
          </c:val>
          <c:extLst>
            <c:ext xmlns:c16="http://schemas.microsoft.com/office/drawing/2014/chart" uri="{C3380CC4-5D6E-409C-BE32-E72D297353CC}">
              <c16:uniqueId val="{00000000-4584-4F67-840E-29F684A50E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43.43</c:v>
                </c:pt>
                <c:pt idx="3">
                  <c:v>41.41</c:v>
                </c:pt>
                <c:pt idx="4">
                  <c:v>39.64</c:v>
                </c:pt>
              </c:numCache>
            </c:numRef>
          </c:val>
          <c:smooth val="0"/>
          <c:extLst>
            <c:ext xmlns:c16="http://schemas.microsoft.com/office/drawing/2014/chart" uri="{C3380CC4-5D6E-409C-BE32-E72D297353CC}">
              <c16:uniqueId val="{00000001-4584-4F67-840E-29F684A50E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293.63</c:v>
                </c:pt>
                <c:pt idx="1">
                  <c:v>229.81</c:v>
                </c:pt>
                <c:pt idx="2">
                  <c:v>252.75</c:v>
                </c:pt>
                <c:pt idx="3">
                  <c:v>229.16</c:v>
                </c:pt>
                <c:pt idx="4">
                  <c:v>228.4</c:v>
                </c:pt>
              </c:numCache>
            </c:numRef>
          </c:val>
          <c:extLst>
            <c:ext xmlns:c16="http://schemas.microsoft.com/office/drawing/2014/chart" uri="{C3380CC4-5D6E-409C-BE32-E72D297353CC}">
              <c16:uniqueId val="{00000000-7E7D-47EE-827D-FE2D9B8AF6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400.44</c:v>
                </c:pt>
                <c:pt idx="3">
                  <c:v>417.56</c:v>
                </c:pt>
                <c:pt idx="4">
                  <c:v>449.72</c:v>
                </c:pt>
              </c:numCache>
            </c:numRef>
          </c:val>
          <c:smooth val="0"/>
          <c:extLst>
            <c:ext xmlns:c16="http://schemas.microsoft.com/office/drawing/2014/chart" uri="{C3380CC4-5D6E-409C-BE32-E72D297353CC}">
              <c16:uniqueId val="{00000001-7E7D-47EE-827D-FE2D9B8AF6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【1,042.34】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【80.45】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【410.22】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【42.60】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【1.09】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穴水町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漁業集落排水</v>
      </c>
      <c r="Q8" s="45"/>
      <c r="R8" s="45"/>
      <c r="S8" s="45"/>
      <c r="T8" s="45"/>
      <c r="U8" s="45"/>
      <c r="V8" s="45"/>
      <c r="W8" s="45" t="str">
        <f>データ!L6</f>
        <v>H2</v>
      </c>
      <c r="X8" s="45"/>
      <c r="Y8" s="45"/>
      <c r="Z8" s="45"/>
      <c r="AA8" s="45"/>
      <c r="AB8" s="45"/>
      <c r="AC8" s="45"/>
      <c r="AD8" s="46" t="str">
        <f>データ!$M$6</f>
        <v>非設置</v>
      </c>
      <c r="AE8" s="46"/>
      <c r="AF8" s="46"/>
      <c r="AG8" s="46"/>
      <c r="AH8" s="46"/>
      <c r="AI8" s="46"/>
      <c r="AJ8" s="46"/>
      <c r="AK8" s="3"/>
      <c r="AL8" s="47">
        <f>データ!S6</f>
        <v>7885</v>
      </c>
      <c r="AM8" s="47"/>
      <c r="AN8" s="47"/>
      <c r="AO8" s="47"/>
      <c r="AP8" s="47"/>
      <c r="AQ8" s="47"/>
      <c r="AR8" s="47"/>
      <c r="AS8" s="47"/>
      <c r="AT8" s="48">
        <f>データ!T6</f>
        <v>183.21</v>
      </c>
      <c r="AU8" s="48"/>
      <c r="AV8" s="48"/>
      <c r="AW8" s="48"/>
      <c r="AX8" s="48"/>
      <c r="AY8" s="48"/>
      <c r="AZ8" s="48"/>
      <c r="BA8" s="48"/>
      <c r="BB8" s="48">
        <f>データ!U6</f>
        <v>43.04</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3.97</v>
      </c>
      <c r="Q10" s="48"/>
      <c r="R10" s="48"/>
      <c r="S10" s="48"/>
      <c r="T10" s="48"/>
      <c r="U10" s="48"/>
      <c r="V10" s="48"/>
      <c r="W10" s="48">
        <f>データ!Q6</f>
        <v>99.46</v>
      </c>
      <c r="X10" s="48"/>
      <c r="Y10" s="48"/>
      <c r="Z10" s="48"/>
      <c r="AA10" s="48"/>
      <c r="AB10" s="48"/>
      <c r="AC10" s="48"/>
      <c r="AD10" s="47">
        <f>データ!R6</f>
        <v>3960</v>
      </c>
      <c r="AE10" s="47"/>
      <c r="AF10" s="47"/>
      <c r="AG10" s="47"/>
      <c r="AH10" s="47"/>
      <c r="AI10" s="47"/>
      <c r="AJ10" s="47"/>
      <c r="AK10" s="2"/>
      <c r="AL10" s="47">
        <f>データ!V6</f>
        <v>311</v>
      </c>
      <c r="AM10" s="47"/>
      <c r="AN10" s="47"/>
      <c r="AO10" s="47"/>
      <c r="AP10" s="47"/>
      <c r="AQ10" s="47"/>
      <c r="AR10" s="47"/>
      <c r="AS10" s="47"/>
      <c r="AT10" s="48">
        <f>データ!W6</f>
        <v>0.22</v>
      </c>
      <c r="AU10" s="48"/>
      <c r="AV10" s="48"/>
      <c r="AW10" s="48"/>
      <c r="AX10" s="48"/>
      <c r="AY10" s="48"/>
      <c r="AZ10" s="48"/>
      <c r="BA10" s="48"/>
      <c r="BB10" s="48">
        <f>データ!X6</f>
        <v>1413.64</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15">
      <c r="B86" s="6"/>
      <c r="C86" s="6"/>
      <c r="D86" s="6"/>
      <c r="E86" s="6" t="str">
        <f>データ!AI6</f>
        <v/>
      </c>
      <c r="F86" s="6" t="s">
        <v>41</v>
      </c>
      <c r="G86" s="6" t="s">
        <v>41</v>
      </c>
      <c r="H86" s="6" t="str">
        <f>データ!BP6</f>
        <v>【1,042.34】</v>
      </c>
      <c r="I86" s="6" t="str">
        <f>データ!CA6</f>
        <v>【42.60】</v>
      </c>
      <c r="J86" s="6" t="str">
        <f>データ!CL6</f>
        <v>【410.22】</v>
      </c>
      <c r="K86" s="6" t="str">
        <f>データ!CW6</f>
        <v>【32.98】</v>
      </c>
      <c r="L86" s="6" t="str">
        <f>データ!DH6</f>
        <v>【80.45】</v>
      </c>
      <c r="M86" s="6" t="s">
        <v>41</v>
      </c>
      <c r="N86" s="6" t="s">
        <v>41</v>
      </c>
      <c r="O86" s="6" t="str">
        <f>データ!EO6</f>
        <v>【1.09】</v>
      </c>
    </row>
  </sheetData>
  <sheetProtection algorithmName="SHA-512" hashValue="UjiQrulbf4srpvl52dMxdrMQ4eNiF1cqAhf4ESQd0uE9U7e8rWKwQhtb/mEc6xAFZIS671m4nMLFY1RU3rXffw==" saltValue="DhuWJapbIOlTNkw89b2/y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34</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2020</v>
      </c>
      <c r="C6" s="33">
        <f t="shared" si="1"/>
        <v>174611</v>
      </c>
      <c r="D6" s="33">
        <f t="shared" si="1"/>
        <v>47</v>
      </c>
      <c r="E6" s="33">
        <f t="shared" si="1"/>
        <v>17</v>
      </c>
      <c r="F6" s="33">
        <f t="shared" si="1"/>
        <v>6</v>
      </c>
      <c r="G6" s="33">
        <f t="shared" si="1"/>
        <v>0</v>
      </c>
      <c r="H6" s="33" t="str">
        <f t="shared" si="1"/>
        <v>石川県　穴水町</v>
      </c>
      <c r="I6" s="33" t="str">
        <f t="shared" si="1"/>
        <v>法非適用</v>
      </c>
      <c r="J6" s="33" t="str">
        <f t="shared" si="1"/>
        <v>下水道事業</v>
      </c>
      <c r="K6" s="33" t="str">
        <f t="shared" si="1"/>
        <v>漁業集落排水</v>
      </c>
      <c r="L6" s="33" t="str">
        <f t="shared" si="1"/>
        <v>H2</v>
      </c>
      <c r="M6" s="33" t="str">
        <f t="shared" si="1"/>
        <v>非設置</v>
      </c>
      <c r="N6" s="38" t="str">
        <f t="shared" si="1"/>
        <v>-</v>
      </c>
      <c r="O6" s="38" t="str">
        <f t="shared" si="1"/>
        <v>該当数値なし</v>
      </c>
      <c r="P6" s="38">
        <f t="shared" si="1"/>
        <v>3.97</v>
      </c>
      <c r="Q6" s="38">
        <f t="shared" si="1"/>
        <v>99.46</v>
      </c>
      <c r="R6" s="38">
        <f t="shared" si="1"/>
        <v>3960</v>
      </c>
      <c r="S6" s="38">
        <f t="shared" si="1"/>
        <v>7885</v>
      </c>
      <c r="T6" s="38">
        <f t="shared" si="1"/>
        <v>183.21</v>
      </c>
      <c r="U6" s="38">
        <f t="shared" si="1"/>
        <v>43.04</v>
      </c>
      <c r="V6" s="38">
        <f t="shared" si="1"/>
        <v>311</v>
      </c>
      <c r="W6" s="38">
        <f t="shared" si="1"/>
        <v>0.22</v>
      </c>
      <c r="X6" s="38">
        <f t="shared" si="1"/>
        <v>1413.64</v>
      </c>
      <c r="Y6" s="42">
        <f t="shared" ref="Y6:AH6" si="2">IF(Y7="",NA(),Y7)</f>
        <v>57.49</v>
      </c>
      <c r="Z6" s="42">
        <f t="shared" si="2"/>
        <v>59.84</v>
      </c>
      <c r="AA6" s="42">
        <f t="shared" si="2"/>
        <v>63.96</v>
      </c>
      <c r="AB6" s="42">
        <f t="shared" si="2"/>
        <v>73.28</v>
      </c>
      <c r="AC6" s="42">
        <f t="shared" si="2"/>
        <v>109.55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3343.57</v>
      </c>
      <c r="BG6" s="38">
        <f t="shared" si="5"/>
        <v>0</v>
      </c>
      <c r="BH6" s="38">
        <f t="shared" si="5"/>
        <v>0</v>
      </c>
      <c r="BI6" s="38">
        <f t="shared" si="5"/>
        <v>0</v>
      </c>
      <c r="BJ6" s="42">
        <f t="shared" si="5"/>
        <v>6672.48</v>
      </c>
      <c r="BK6" s="42">
        <f t="shared" si="5"/>
        <v>1700.42</v>
      </c>
      <c r="BL6" s="42">
        <f t="shared" si="5"/>
        <v>1491.92</v>
      </c>
      <c r="BM6" s="42">
        <f t="shared" si="5"/>
        <v>1006.65</v>
      </c>
      <c r="BN6" s="42">
        <f t="shared" si="5"/>
        <v>998.42</v>
      </c>
      <c r="BO6" s="42">
        <f t="shared" si="5"/>
        <v>1095.52</v>
      </c>
      <c r="BP6" s="38" t="str">
        <f>IF(BP7="","",IF(BP7="-","【-】","【"&amp;SUBSTITUTE(TEXT(BP7,"#,##0.00"),"-","△")&amp;"】"))</f>
        <v>【1,042.34】</v>
      </c>
      <c r="BQ6" s="42">
        <f t="shared" ref="BQ6:BZ6" si="6">IF(BQ7="",NA(),BQ7)</f>
        <v>75.48</v>
      </c>
      <c r="BR6" s="42">
        <f t="shared" si="6"/>
        <v>95.55</v>
      </c>
      <c r="BS6" s="42">
        <f t="shared" si="6"/>
        <v>90.3</v>
      </c>
      <c r="BT6" s="42">
        <f t="shared" si="6"/>
        <v>97.46</v>
      </c>
      <c r="BU6" s="42">
        <f t="shared" si="6"/>
        <v>100</v>
      </c>
      <c r="BV6" s="42">
        <f t="shared" si="6"/>
        <v>34.51</v>
      </c>
      <c r="BW6" s="42">
        <f t="shared" si="6"/>
        <v>46.77</v>
      </c>
      <c r="BX6" s="42">
        <f t="shared" si="6"/>
        <v>43.43</v>
      </c>
      <c r="BY6" s="42">
        <f t="shared" si="6"/>
        <v>41.41</v>
      </c>
      <c r="BZ6" s="42">
        <f t="shared" si="6"/>
        <v>39.64</v>
      </c>
      <c r="CA6" s="38" t="str">
        <f>IF(CA7="","",IF(CA7="-","【-】","【"&amp;SUBSTITUTE(TEXT(CA7,"#,##0.00"),"-","△")&amp;"】"))</f>
        <v>【42.60】</v>
      </c>
      <c r="CB6" s="42">
        <f t="shared" ref="CB6:CK6" si="7">IF(CB7="",NA(),CB7)</f>
        <v>293.63</v>
      </c>
      <c r="CC6" s="42">
        <f t="shared" si="7"/>
        <v>229.81</v>
      </c>
      <c r="CD6" s="42">
        <f t="shared" si="7"/>
        <v>252.75</v>
      </c>
      <c r="CE6" s="42">
        <f t="shared" si="7"/>
        <v>229.16</v>
      </c>
      <c r="CF6" s="42">
        <f t="shared" si="7"/>
        <v>228.4</v>
      </c>
      <c r="CG6" s="42">
        <f t="shared" si="7"/>
        <v>476.11</v>
      </c>
      <c r="CH6" s="42">
        <f t="shared" si="7"/>
        <v>348.75</v>
      </c>
      <c r="CI6" s="42">
        <f t="shared" si="7"/>
        <v>400.44</v>
      </c>
      <c r="CJ6" s="42">
        <f t="shared" si="7"/>
        <v>417.56</v>
      </c>
      <c r="CK6" s="42">
        <f t="shared" si="7"/>
        <v>449.72</v>
      </c>
      <c r="CL6" s="38" t="str">
        <f>IF(CL7="","",IF(CL7="-","【-】","【"&amp;SUBSTITUTE(TEXT(CL7,"#,##0.00"),"-","△")&amp;"】"))</f>
        <v>【410.22】</v>
      </c>
      <c r="CM6" s="42">
        <f t="shared" ref="CM6:CV6" si="8">IF(CM7="",NA(),CM7)</f>
        <v>25.81</v>
      </c>
      <c r="CN6" s="38">
        <f t="shared" si="8"/>
        <v>0</v>
      </c>
      <c r="CO6" s="38">
        <f t="shared" si="8"/>
        <v>0</v>
      </c>
      <c r="CP6" s="38">
        <f t="shared" si="8"/>
        <v>0</v>
      </c>
      <c r="CQ6" s="38">
        <f t="shared" si="8"/>
        <v>0</v>
      </c>
      <c r="CR6" s="42">
        <f t="shared" si="8"/>
        <v>29.4</v>
      </c>
      <c r="CS6" s="42">
        <f t="shared" si="8"/>
        <v>29.8</v>
      </c>
      <c r="CT6" s="42">
        <f t="shared" si="8"/>
        <v>32.229999999999997</v>
      </c>
      <c r="CU6" s="42">
        <f t="shared" si="8"/>
        <v>32.479999999999997</v>
      </c>
      <c r="CV6" s="42">
        <f t="shared" si="8"/>
        <v>30.19</v>
      </c>
      <c r="CW6" s="38" t="str">
        <f>IF(CW7="","",IF(CW7="-","【-】","【"&amp;SUBSTITUTE(TEXT(CW7,"#,##0.00"),"-","△")&amp;"】"))</f>
        <v>【32.98】</v>
      </c>
      <c r="CX6" s="42">
        <f t="shared" ref="CX6:DG6" si="9">IF(CX7="",NA(),CX7)</f>
        <v>55.14</v>
      </c>
      <c r="CY6" s="42">
        <f t="shared" si="9"/>
        <v>56.05</v>
      </c>
      <c r="CZ6" s="42">
        <f t="shared" si="9"/>
        <v>54.57</v>
      </c>
      <c r="DA6" s="42">
        <f t="shared" si="9"/>
        <v>55.08</v>
      </c>
      <c r="DB6" s="42">
        <f t="shared" si="9"/>
        <v>57.56</v>
      </c>
      <c r="DC6" s="42">
        <f t="shared" si="9"/>
        <v>63.77</v>
      </c>
      <c r="DD6" s="42">
        <f t="shared" si="9"/>
        <v>66.95</v>
      </c>
      <c r="DE6" s="42">
        <f t="shared" si="9"/>
        <v>80.8</v>
      </c>
      <c r="DF6" s="42">
        <f t="shared" si="9"/>
        <v>79.2</v>
      </c>
      <c r="DG6" s="42">
        <f t="shared" si="9"/>
        <v>79.09</v>
      </c>
      <c r="DH6" s="38" t="str">
        <f>IF(DH7="","",IF(DH7="-","【-】","【"&amp;SUBSTITUTE(TEXT(DH7,"#,##0.00"),"-","△")&amp;"】"))</f>
        <v>【80.45】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f t="shared" ref="EE6:EN6" si="12">IF(EE7="",NA(),EE7)</f>
        <v>0.14000000000000001</v>
      </c>
      <c r="EF6" s="42">
        <f t="shared" si="12"/>
        <v>0.86</v>
      </c>
      <c r="EG6" s="38">
        <f t="shared" si="12"/>
        <v>0</v>
      </c>
      <c r="EH6" s="38">
        <f t="shared" si="12"/>
        <v>0</v>
      </c>
      <c r="EI6" s="38">
        <f t="shared" si="12"/>
        <v>0</v>
      </c>
      <c r="EJ6" s="38">
        <f t="shared" si="12"/>
        <v>0</v>
      </c>
      <c r="EK6" s="38">
        <f t="shared" si="12"/>
        <v>0</v>
      </c>
      <c r="EL6" s="42">
        <f t="shared" si="12"/>
        <v>0.02</v>
      </c>
      <c r="EM6" s="42">
        <f t="shared" si="12"/>
        <v>0.01</v>
      </c>
      <c r="EN6" s="42">
        <f t="shared" si="12"/>
        <v>1.6</v>
      </c>
      <c r="EO6" s="38" t="str">
        <f>IF(EO7="","",IF(EO7="-","【-】","【"&amp;SUBSTITUTE(TEXT(EO7,"#,##0.00"),"-","△")&amp;"】"))</f>
        <v>【1.09】</v>
      </c>
    </row>
    <row r="7" spans="1:145" s="27" customFormat="1" x14ac:dyDescent="0.15">
      <c r="A7" s="28"/>
      <c r="B7" s="34">
        <v>2020</v>
      </c>
      <c r="C7" s="34">
        <v>174611</v>
      </c>
      <c r="D7" s="34">
        <v>47</v>
      </c>
      <c r="E7" s="34">
        <v>17</v>
      </c>
      <c r="F7" s="34">
        <v>6</v>
      </c>
      <c r="G7" s="34">
        <v>0</v>
      </c>
      <c r="H7" s="34" t="s">
        <v>96</v>
      </c>
      <c r="I7" s="34" t="s">
        <v>97</v>
      </c>
      <c r="J7" s="34" t="s">
        <v>98</v>
      </c>
      <c r="K7" s="34" t="s">
        <v>99</v>
      </c>
      <c r="L7" s="34" t="s">
        <v>100</v>
      </c>
      <c r="M7" s="34" t="s">
        <v>101</v>
      </c>
      <c r="N7" s="39" t="s">
        <v>41</v>
      </c>
      <c r="O7" s="39" t="s">
        <v>102</v>
      </c>
      <c r="P7" s="39">
        <v>3.97</v>
      </c>
      <c r="Q7" s="39">
        <v>99.46</v>
      </c>
      <c r="R7" s="39">
        <v>3960</v>
      </c>
      <c r="S7" s="39">
        <v>7885</v>
      </c>
      <c r="T7" s="39">
        <v>183.21</v>
      </c>
      <c r="U7" s="39">
        <v>43.04</v>
      </c>
      <c r="V7" s="39">
        <v>311</v>
      </c>
      <c r="W7" s="39">
        <v>0.22</v>
      </c>
      <c r="X7" s="39">
        <v>1413.64</v>
      </c>
      <c r="Y7" s="39">
        <v>57.49</v>
      </c>
      <c r="Z7" s="39">
        <v>59.84</v>
      </c>
      <c r="AA7" s="39">
        <v>63.96</v>
      </c>
      <c r="AB7" s="39">
        <v>73.28</v>
      </c>
      <c r="AC7" s="39">
        <v>109.55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3343.57</v>
      </c>
      <c r="BG7" s="39">
        <v>0</v>
      </c>
      <c r="BH7" s="39">
        <v>0</v>
      </c>
      <c r="BI7" s="39">
        <v>0</v>
      </c>
      <c r="BJ7" s="39">
        <v>6672.48</v>
      </c>
      <c r="BK7" s="39">
        <v>1700.42</v>
      </c>
      <c r="BL7" s="39">
        <v>1491.92</v>
      </c>
      <c r="BM7" s="39">
        <v>1006.65</v>
      </c>
      <c r="BN7" s="39">
        <v>998.42</v>
      </c>
      <c r="BO7" s="39">
        <v>1095.52</v>
      </c>
      <c r="BP7" s="39">
        <v>1042.3399999999999</v>
      </c>
      <c r="BQ7" s="39">
        <v>75.48</v>
      </c>
      <c r="BR7" s="39">
        <v>95.55</v>
      </c>
      <c r="BS7" s="39">
        <v>90.3</v>
      </c>
      <c r="BT7" s="39">
        <v>97.46</v>
      </c>
      <c r="BU7" s="39">
        <v>100</v>
      </c>
      <c r="BV7" s="39">
        <v>34.51</v>
      </c>
      <c r="BW7" s="39">
        <v>46.77</v>
      </c>
      <c r="BX7" s="39">
        <v>43.43</v>
      </c>
      <c r="BY7" s="39">
        <v>41.41</v>
      </c>
      <c r="BZ7" s="39">
        <v>39.64</v>
      </c>
      <c r="CA7" s="39">
        <v>42.6</v>
      </c>
      <c r="CB7" s="39">
        <v>293.63</v>
      </c>
      <c r="CC7" s="39">
        <v>229.81</v>
      </c>
      <c r="CD7" s="39">
        <v>252.75</v>
      </c>
      <c r="CE7" s="39">
        <v>229.16</v>
      </c>
      <c r="CF7" s="39">
        <v>228.4</v>
      </c>
      <c r="CG7" s="39">
        <v>476.11</v>
      </c>
      <c r="CH7" s="39">
        <v>348.75</v>
      </c>
      <c r="CI7" s="39">
        <v>400.44</v>
      </c>
      <c r="CJ7" s="39">
        <v>417.56</v>
      </c>
      <c r="CK7" s="39">
        <v>449.72</v>
      </c>
      <c r="CL7" s="39">
        <v>410.22</v>
      </c>
      <c r="CM7" s="39">
        <v>25.81</v>
      </c>
      <c r="CN7" s="39">
        <v>0</v>
      </c>
      <c r="CO7" s="39">
        <v>0</v>
      </c>
      <c r="CP7" s="39">
        <v>0</v>
      </c>
      <c r="CQ7" s="39">
        <v>0</v>
      </c>
      <c r="CR7" s="39">
        <v>29.4</v>
      </c>
      <c r="CS7" s="39">
        <v>29.8</v>
      </c>
      <c r="CT7" s="39">
        <v>32.229999999999997</v>
      </c>
      <c r="CU7" s="39">
        <v>32.479999999999997</v>
      </c>
      <c r="CV7" s="39">
        <v>30.19</v>
      </c>
      <c r="CW7" s="39">
        <v>32.979999999999997</v>
      </c>
      <c r="CX7" s="39">
        <v>55.14</v>
      </c>
      <c r="CY7" s="39">
        <v>56.05</v>
      </c>
      <c r="CZ7" s="39">
        <v>54.57</v>
      </c>
      <c r="DA7" s="39">
        <v>55.08</v>
      </c>
      <c r="DB7" s="39">
        <v>57.56</v>
      </c>
      <c r="DC7" s="39">
        <v>63.77</v>
      </c>
      <c r="DD7" s="39">
        <v>66.95</v>
      </c>
      <c r="DE7" s="39">
        <v>80.8</v>
      </c>
      <c r="DF7" s="39">
        <v>79.2</v>
      </c>
      <c r="DG7" s="39">
        <v>79.09</v>
      </c>
      <c r="DH7" s="39">
        <v>80.45</v>
      </c>
      <c r="DI7" s="39"/>
      <c r="DJ7" s="39"/>
      <c r="DK7" s="39"/>
      <c r="DL7" s="39"/>
      <c r="DM7" s="39"/>
      <c r="DN7" s="39"/>
      <c r="DO7" s="39"/>
      <c r="DP7" s="39"/>
      <c r="DQ7" s="39"/>
      <c r="DR7" s="39"/>
      <c r="DS7" s="39"/>
      <c r="DT7" s="39"/>
      <c r="DU7" s="39"/>
      <c r="DV7" s="39"/>
      <c r="DW7" s="39"/>
      <c r="DX7" s="39"/>
      <c r="DY7" s="39"/>
      <c r="DZ7" s="39"/>
      <c r="EA7" s="39"/>
      <c r="EB7" s="39"/>
      <c r="EC7" s="39"/>
      <c r="ED7" s="39"/>
      <c r="EE7" s="39">
        <v>0.14000000000000001</v>
      </c>
      <c r="EF7" s="39">
        <v>0.86</v>
      </c>
      <c r="EG7" s="39">
        <v>0</v>
      </c>
      <c r="EH7" s="39">
        <v>0</v>
      </c>
      <c r="EI7" s="39">
        <v>0</v>
      </c>
      <c r="EJ7" s="39">
        <v>0</v>
      </c>
      <c r="EK7" s="39">
        <v>0</v>
      </c>
      <c r="EL7" s="39">
        <v>0.02</v>
      </c>
      <c r="EM7" s="39">
        <v>0.01</v>
      </c>
      <c r="EN7" s="39">
        <v>1.6</v>
      </c>
      <c r="EO7" s="39">
        <v>1.0900000000000001</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2021-12-03T08:05:00Z</dcterms:created>
  <dcterms:modified xsi:type="dcterms:W3CDTF">2022-01-25T06:26:07Z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2022-01-17T04:09:53Z</vt:filetime>
  </property>
</Properties>
</file>