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11300-25646\e\R3財政共有\09 地方公営企業\96 経営比較分析関係\04    公表用ファイル\03 下水道\75農集\"/>
    </mc:Choice>
  </mc:AlternateContent>
  <workbookProtection workbookAlgorithmName="SHA-512" workbookHashValue="raLNvCPzzVrCFTNHf6fm1QICyX1bMCGIcb1M8RC9xXeHqZPNaIJ3ufcScOSM6Eque/k7h3qmue/SJaGuo6b2Cg==" workbookSaltValue="boGBgqptGUrI/1fMn0G0D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I10" i="4"/>
  <c r="B10" i="4"/>
  <c r="AL8" i="4"/>
  <c r="P8" i="4"/>
  <c r="I8" i="4"/>
</calcChain>
</file>

<file path=xl/sharedStrings.xml><?xml version="1.0" encoding="utf-8"?>
<sst xmlns="http://schemas.openxmlformats.org/spreadsheetml/2006/main" count="231" uniqueCount="115">
  <si>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</si>
  <si>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</si>
  <si>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</si>
  <si>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</si>
  <si>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</si>
  <si>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</si>
  <si>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</si>
  <si>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</si>
  <si>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</si>
  <si>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</si>
  <si>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</si>
  <si>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</si>
  <si>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</si>
  <si>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</si>
  <si>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</si>
  <si>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</si>
  <si>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</si>
  <si>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</si>
  <si>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</si>
  <si>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</si>
  <si>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</si>
  <si>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</si>
  <si>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</si>
  <si>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</si>
  <si>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</si>
  <si>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</si>
  <si>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</si>
  <si>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</si>
  <si>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</si>
  <si>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</si>
  <si>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</si>
  <si>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</si>
  <si>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</si>
  <si>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</si>
  <si>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</si>
  <si>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</si>
  <si>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</si>
  <si>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</si>
  <si>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</si>
  <si>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</si>
  <si>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</si>
  <si>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</si>
  <si>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</si>
  <si>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</si>
  <si>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</si>
  <si>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</si>
  <si>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</si>
  <si>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</si>
  <si>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</si>
  <si>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</si>
  <si>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</si>
  <si>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</si>
  <si>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</si>
  <si>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</si>
  <si>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</si>
  <si>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</si>
  <si>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</si>
  <si>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</si>
  <si>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</si>
  <si>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</si>
  <si>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</si>
  <si>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</si>
  <si>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</si>
  <si>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</si>
  <si>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</si>
  <si>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</si>
  <si>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</si>
  <si>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</si>
  <si>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</si>
  <si>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</si>
  <si>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</si>
  <si>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</si>
  <si>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</si>
  <si>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</si>
  <si>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</si>
  <si>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</si>
  <si>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</si>
  <si>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</si>
  <si>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</si>
  <si>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</si>
  <si>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</si>
  <si>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</si>
  <si>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</si>
  <si>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</si>
  <si>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</si>
  <si>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</si>
  <si>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</si>
  <si>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</si>
  <si>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</si>
  <si>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</si>
  <si>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</si>
  <si>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</si>
  <si>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</si>
  <si>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</si>
  <si>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</si>
  <si>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石川県　宝達志水町</t>
  </si>
  <si>
    <t>法適用</t>
  </si>
  <si>
    <t>下水道事業</t>
  </si>
  <si>
    <t>農業集落排水</t>
  </si>
  <si>
    <t>F1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</si>
  <si>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</si>
  <si>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</si>
  <si>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</si>
  <si>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</si>
  <si>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</si>
  <si>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</si>
  <si>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</si>
  <si>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</si>
  <si>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</si>
  <si>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</si>
  <si>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今後の人口減少により、使用料収入の減少が見込まれることから、適切な時期に計画的な施設の改築更新を行う。なお、事業効率化を図るため施設の統廃合を進めていく必要がある。</t>
    <rPh sb="0" eb="2">
      <t>コンゴ</t>
    </rPh>
    <rPh sb="3" eb="5">
      <t>ジンコウ</t>
    </rPh>
    <rPh sb="5" eb="7">
      <t>ゲンショウ</t>
    </rPh>
    <rPh sb="11" eb="14">
      <t>シヨウリョウ</t>
    </rPh>
    <rPh sb="14" eb="16">
      <t>シュウニュウ</t>
    </rPh>
    <rPh sb="17" eb="19">
      <t>ゲンショウ</t>
    </rPh>
    <rPh sb="20" eb="22">
      <t>ミコ</t>
    </rPh>
    <rPh sb="30" eb="32">
      <t>テキセツ</t>
    </rPh>
    <rPh sb="33" eb="35">
      <t>ジキ</t>
    </rPh>
    <rPh sb="36" eb="39">
      <t>ケイカクテキ</t>
    </rPh>
    <rPh sb="40" eb="42">
      <t>シセツ</t>
    </rPh>
    <rPh sb="43" eb="45">
      <t>カイチク</t>
    </rPh>
    <rPh sb="45" eb="47">
      <t>コウシン</t>
    </rPh>
    <rPh sb="48" eb="49">
      <t>オコナ</t>
    </rPh>
    <rPh sb="54" eb="56">
      <t>ジギョウ</t>
    </rPh>
    <rPh sb="56" eb="59">
      <t>コウリツカ</t>
    </rPh>
    <rPh sb="60" eb="61">
      <t>ハカ</t>
    </rPh>
    <rPh sb="64" eb="66">
      <t>シセツ</t>
    </rPh>
    <rPh sb="67" eb="70">
      <t>トウハイゴウ</t>
    </rPh>
    <rPh sb="71" eb="72">
      <t>スス</t>
    </rPh>
    <rPh sb="76" eb="78">
      <t>ヒツヨウ</t>
    </rPh>
    <phoneticPr fontId="1"/>
  </si>
  <si>
    <t>"R"dd</t>
  </si>
  <si>
    <t>←書式設定</t>
    <rPh sb="1" eb="3">
      <t>ショシキ</t>
    </rPh>
    <rPh sb="3" eb="5">
      <t>セッテイ</t>
    </rPh>
    <phoneticPr fontId="1"/>
  </si>
  <si>
    <t>①有形固定資産減価償却率については、増加傾向にあることから、計画的に施設の更新を図る。
②管路老朽化率については、耐用年数を超えた管路がないことから0％となっているが、定期的に点検・調査を実施していく。また長期的には管路の耐震化を行うため、効率的な維持修繕や改築更新を行う。
③管渠改善率については、0％となっているが定期的に点検・調査を実施していく。</t>
    <rPh sb="1" eb="3">
      <t>ユウケイ</t>
    </rPh>
    <rPh sb="3" eb="7">
      <t>コテイシサン</t>
    </rPh>
    <rPh sb="7" eb="9">
      <t>ゲンカ</t>
    </rPh>
    <rPh sb="9" eb="12">
      <t>ショウキャクリツ</t>
    </rPh>
    <rPh sb="18" eb="20">
      <t>ゾウカ</t>
    </rPh>
    <rPh sb="20" eb="22">
      <t>ケイコウ</t>
    </rPh>
    <rPh sb="30" eb="33">
      <t>ケイカクテキ</t>
    </rPh>
    <rPh sb="34" eb="36">
      <t>シセツ</t>
    </rPh>
    <rPh sb="37" eb="39">
      <t>コウシン</t>
    </rPh>
    <rPh sb="40" eb="41">
      <t>ハカ</t>
    </rPh>
    <rPh sb="45" eb="47">
      <t>カンロ</t>
    </rPh>
    <rPh sb="47" eb="50">
      <t>ロウキュウカ</t>
    </rPh>
    <rPh sb="50" eb="51">
      <t>リツ</t>
    </rPh>
    <rPh sb="57" eb="59">
      <t>タイヨウ</t>
    </rPh>
    <rPh sb="59" eb="61">
      <t>ネンスウ</t>
    </rPh>
    <rPh sb="62" eb="63">
      <t>コ</t>
    </rPh>
    <rPh sb="65" eb="67">
      <t>カンロ</t>
    </rPh>
    <rPh sb="84" eb="87">
      <t>テイキテキ</t>
    </rPh>
    <rPh sb="88" eb="90">
      <t>テンケン</t>
    </rPh>
    <rPh sb="91" eb="93">
      <t>チョウサ</t>
    </rPh>
    <rPh sb="94" eb="96">
      <t>ジッシ</t>
    </rPh>
    <rPh sb="103" eb="106">
      <t>チョウキテキ</t>
    </rPh>
    <rPh sb="108" eb="110">
      <t>カンロ</t>
    </rPh>
    <rPh sb="111" eb="114">
      <t>タイシンカ</t>
    </rPh>
    <rPh sb="115" eb="116">
      <t>オコナ</t>
    </rPh>
    <rPh sb="120" eb="123">
      <t>コウリツテキ</t>
    </rPh>
    <rPh sb="124" eb="126">
      <t>イジ</t>
    </rPh>
    <rPh sb="126" eb="128">
      <t>シュウゼン</t>
    </rPh>
    <rPh sb="129" eb="131">
      <t>カイチク</t>
    </rPh>
    <rPh sb="131" eb="133">
      <t>コウシン</t>
    </rPh>
    <rPh sb="134" eb="135">
      <t>オコナ</t>
    </rPh>
    <rPh sb="139" eb="141">
      <t>カンキョ</t>
    </rPh>
    <rPh sb="141" eb="144">
      <t>カイゼンリツ</t>
    </rPh>
    <rPh sb="159" eb="162">
      <t>テイキテキ</t>
    </rPh>
    <rPh sb="163" eb="165">
      <t>テンケン</t>
    </rPh>
    <rPh sb="166" eb="168">
      <t>チョウサ</t>
    </rPh>
    <rPh sb="169" eb="171">
      <t>ジッシ</t>
    </rPh>
    <phoneticPr fontId="1"/>
  </si>
  <si>
    <t>①経常収支比率については、100％を超えているため、概ね良好な経営状況であるが、一般会計からの繰入金で収入を補っているためである。今後の人口減少により、下水道使用料の減少が見込まれることから、下水道使用料単価の見直し及び経費削減が必要である。
②累積欠損金比率については、0％となっているが、今後の使用料収入減少も見込まれるため、接続率の向上に努める。
③流動比率については、増加傾向であり他団体に近づいたが、今後もさらに効率的な経営を行っていく必要がある。
なお、R1から大幅に比率が上昇しているのは、工事関係の支払が４月になったことにより、未払金が増となったためである。
④企業債残高対事業規模費率については、他団体を上回っており、適正な企業債発行と使用料単価適正な企業債発行と使用料単価の見直しを検討する。
⑤経費回収率は類似団体を上回っており、今後の施設更新に伴う投資を見据え更なる費用削減を図る。
⑥汚水処理原価については、類似団体と同程度であるが、今後も引き続き効率的な汚水処理を実施する。
⑦施設利用率については、類似団体を下回っているため接続率の向上に努める。
⑧水洗化率については、類似団体を上回っているが、今後も引き続き接続率の向上に努める。</t>
    <rPh sb="26" eb="27">
      <t>オオム</t>
    </rPh>
    <rPh sb="28" eb="30">
      <t>リョウコウ</t>
    </rPh>
    <rPh sb="31" eb="33">
      <t>ケイエイ</t>
    </rPh>
    <rPh sb="33" eb="35">
      <t>ジョウキョウ</t>
    </rPh>
    <rPh sb="188" eb="190">
      <t>ゾウカ</t>
    </rPh>
    <rPh sb="190" eb="192">
      <t>ケイコウ</t>
    </rPh>
    <rPh sb="195" eb="198">
      <t>タダンタイ</t>
    </rPh>
    <rPh sb="199" eb="200">
      <t>チカ</t>
    </rPh>
    <rPh sb="205" eb="207">
      <t>コンゴ</t>
    </rPh>
    <rPh sb="211" eb="214">
      <t>コウリツテキ</t>
    </rPh>
    <rPh sb="215" eb="217">
      <t>ケイエイ</t>
    </rPh>
    <rPh sb="218" eb="219">
      <t>オコナ</t>
    </rPh>
    <rPh sb="223" eb="225">
      <t>ヒツヨウ</t>
    </rPh>
    <rPh sb="237" eb="239">
      <t>オオハバ</t>
    </rPh>
    <rPh sb="240" eb="242">
      <t>ヒリツ</t>
    </rPh>
    <rPh sb="243" eb="245">
      <t>ジョウショウ</t>
    </rPh>
    <rPh sb="252" eb="254">
      <t>コウジ</t>
    </rPh>
    <rPh sb="254" eb="256">
      <t>カンケイ</t>
    </rPh>
    <rPh sb="257" eb="259">
      <t>シハライ</t>
    </rPh>
    <rPh sb="261" eb="262">
      <t>ガツ</t>
    </rPh>
    <rPh sb="272" eb="275">
      <t>ミバライキン</t>
    </rPh>
    <rPh sb="276" eb="277">
      <t>ゾウ</t>
    </rPh>
    <rPh sb="332" eb="334">
      <t>テキセイ</t>
    </rPh>
    <rPh sb="335" eb="338">
      <t>キギョウサイ</t>
    </rPh>
    <rPh sb="338" eb="340">
      <t>ハッコウ</t>
    </rPh>
    <rPh sb="341" eb="344">
      <t>シヨウリョウ</t>
    </rPh>
    <rPh sb="344" eb="346">
      <t>タンカ</t>
    </rPh>
    <rPh sb="347" eb="349">
      <t>ミナオ</t>
    </rPh>
    <rPh sb="351" eb="353">
      <t>ケントウ</t>
    </rPh>
    <rPh sb="358" eb="360">
      <t>ケイヒ</t>
    </rPh>
    <rPh sb="360" eb="363">
      <t>カイシュウリツ</t>
    </rPh>
    <rPh sb="364" eb="366">
      <t>ルイジ</t>
    </rPh>
    <rPh sb="366" eb="368">
      <t>ダンタイ</t>
    </rPh>
    <rPh sb="369" eb="371">
      <t>ウワマワ</t>
    </rPh>
    <rPh sb="376" eb="378">
      <t>コンゴ</t>
    </rPh>
    <rPh sb="379" eb="381">
      <t>シセツ</t>
    </rPh>
    <rPh sb="381" eb="383">
      <t>コウシン</t>
    </rPh>
    <rPh sb="384" eb="385">
      <t>トモナ</t>
    </rPh>
    <rPh sb="386" eb="388">
      <t>トウシ</t>
    </rPh>
    <rPh sb="389" eb="391">
      <t>ミス</t>
    </rPh>
    <rPh sb="392" eb="393">
      <t>サラ</t>
    </rPh>
    <rPh sb="395" eb="397">
      <t>ヒヨウ</t>
    </rPh>
    <rPh sb="397" eb="399">
      <t>サクゲン</t>
    </rPh>
    <rPh sb="400" eb="401">
      <t>ハカ</t>
    </rPh>
    <rPh sb="405" eb="407">
      <t>オスイ</t>
    </rPh>
    <rPh sb="407" eb="409">
      <t>ショリ</t>
    </rPh>
    <rPh sb="409" eb="411">
      <t>ゲンカ</t>
    </rPh>
    <rPh sb="417" eb="419">
      <t>ルイジ</t>
    </rPh>
    <rPh sb="419" eb="421">
      <t>ダンタイ</t>
    </rPh>
    <rPh sb="422" eb="425">
      <t>ドウテイド</t>
    </rPh>
    <rPh sb="430" eb="432">
      <t>コンゴ</t>
    </rPh>
    <rPh sb="433" eb="434">
      <t>ヒ</t>
    </rPh>
    <rPh sb="435" eb="436">
      <t>ツヅ</t>
    </rPh>
    <rPh sb="437" eb="440">
      <t>コウリツテキ</t>
    </rPh>
    <rPh sb="441" eb="443">
      <t>オスイ</t>
    </rPh>
    <rPh sb="443" eb="445">
      <t>ショリ</t>
    </rPh>
    <rPh sb="446" eb="448">
      <t>ジッシ</t>
    </rPh>
    <rPh sb="453" eb="455">
      <t>シセツ</t>
    </rPh>
    <rPh sb="455" eb="458">
      <t>リヨウリツ</t>
    </rPh>
    <rPh sb="464" eb="466">
      <t>ルイジ</t>
    </rPh>
    <rPh sb="466" eb="468">
      <t>ダンタイ</t>
    </rPh>
    <rPh sb="469" eb="471">
      <t>シタマワ</t>
    </rPh>
    <rPh sb="477" eb="479">
      <t>セツゾク</t>
    </rPh>
    <rPh sb="479" eb="480">
      <t>リツ</t>
    </rPh>
    <rPh sb="481" eb="483">
      <t>コウジョウ</t>
    </rPh>
    <rPh sb="484" eb="485">
      <t>ツト</t>
    </rPh>
    <rPh sb="490" eb="493">
      <t>スイセンカ</t>
    </rPh>
    <rPh sb="493" eb="494">
      <t>リツ</t>
    </rPh>
    <rPh sb="500" eb="502">
      <t>ルイジ</t>
    </rPh>
    <rPh sb="502" eb="504">
      <t>ダンタイ</t>
    </rPh>
    <rPh sb="505" eb="507">
      <t>ウワマワ</t>
    </rPh>
    <rPh sb="513" eb="515">
      <t>コンゴ</t>
    </rPh>
    <rPh sb="516" eb="517">
      <t>ヒ</t>
    </rPh>
    <rPh sb="518" eb="519">
      <t>ツヅ</t>
    </rPh>
    <rPh sb="520" eb="522">
      <t>セツゾク</t>
    </rPh>
    <rPh sb="522" eb="523">
      <t>リツ</t>
    </rPh>
    <rPh sb="524" eb="526">
      <t>コウジョウ</t>
    </rPh>
    <rPh sb="527" eb="528">
      <t>ツト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</si>
</sst>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indexed="8"/>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4A-4F9D-9E77-5383E30EE524}"/>
            </c:ext>
          </c:extLst>
        </c:ser>
        <c:dLbls>
          <c:showLegendKey val="0"/>
          <c:showVal val="0"/>
          <c:showCatName val="0"/>
          <c:showSerName val="0"/>
          <c:showPercent val="0"/>
          <c:showBubbleSize val="0"/>
        </c:dLbls>
        <c:gapWidth val="150"/>
        <c:axId val="233073280"/>
        <c:axId val="23307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0.44</c:v>
                </c:pt>
                <c:pt idx="2">
                  <c:v>0.04</c:v>
                </c:pt>
                <c:pt idx="3">
                  <c:v>0.02</c:v>
                </c:pt>
                <c:pt idx="4">
                  <c:v>0.02</c:v>
                </c:pt>
              </c:numCache>
            </c:numRef>
          </c:val>
          <c:smooth val="0"/>
          <c:extLst>
            <c:ext xmlns:c16="http://schemas.microsoft.com/office/drawing/2014/chart" uri="{C3380CC4-5D6E-409C-BE32-E72D297353CC}">
              <c16:uniqueId val="{00000001-0E4A-4F9D-9E77-5383E30EE524}"/>
            </c:ext>
          </c:extLst>
        </c:ser>
        <c:dLbls>
          <c:showLegendKey val="0"/>
          <c:showVal val="0"/>
          <c:showCatName val="0"/>
          <c:showSerName val="0"/>
          <c:showPercent val="0"/>
          <c:showBubbleSize val="0"/>
        </c:dLbls>
        <c:marker val="1"/>
        <c:smooth val="0"/>
        <c:axId val="233073280"/>
        <c:axId val="233079168"/>
      </c:lineChart>
      <c:dateAx>
        <c:axId val="233073280"/>
        <c:scaling>
          <c:orientation val="minMax"/>
        </c:scaling>
        <c:delete val="1"/>
        <c:axPos val="b"/>
        <c:numFmt formatCode="&quot;H&quot;yy" sourceLinked="1"/>
        <c:majorTickMark val="none"/>
        <c:minorTickMark val="none"/>
        <c:tickLblPos val="none"/>
        <c:crossAx val="233079168"/>
        <c:crosses val="autoZero"/>
        <c:auto val="1"/>
        <c:lblOffset val="100"/>
        <c:baseTimeUnit val="years"/>
      </c:dateAx>
      <c:valAx>
        <c:axId val="23307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233073280"/>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52.77</c:v>
                </c:pt>
                <c:pt idx="1">
                  <c:v>52.77</c:v>
                </c:pt>
                <c:pt idx="2">
                  <c:v>51.6</c:v>
                </c:pt>
                <c:pt idx="3">
                  <c:v>50.66</c:v>
                </c:pt>
                <c:pt idx="4">
                  <c:v>52.15</c:v>
                </c:pt>
              </c:numCache>
            </c:numRef>
          </c:val>
          <c:extLst>
            <c:ext xmlns:c16="http://schemas.microsoft.com/office/drawing/2014/chart" uri="{C3380CC4-5D6E-409C-BE32-E72D297353CC}">
              <c16:uniqueId val="{00000000-400C-4743-97A3-89E374EBFF46}"/>
            </c:ext>
          </c:extLst>
        </c:ser>
        <c:dLbls>
          <c:showLegendKey val="0"/>
          <c:showVal val="0"/>
          <c:showCatName val="0"/>
          <c:showSerName val="0"/>
          <c:showPercent val="0"/>
          <c:showBubbleSize val="0"/>
        </c:dLbls>
        <c:gapWidth val="150"/>
        <c:axId val="233482496"/>
        <c:axId val="23348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56.01</c:v>
                </c:pt>
                <c:pt idx="2">
                  <c:v>56.72</c:v>
                </c:pt>
                <c:pt idx="3">
                  <c:v>54.06</c:v>
                </c:pt>
                <c:pt idx="4">
                  <c:v>55.26</c:v>
                </c:pt>
              </c:numCache>
            </c:numRef>
          </c:val>
          <c:smooth val="0"/>
          <c:extLst>
            <c:ext xmlns:c16="http://schemas.microsoft.com/office/drawing/2014/chart" uri="{C3380CC4-5D6E-409C-BE32-E72D297353CC}">
              <c16:uniqueId val="{00000001-400C-4743-97A3-89E374EBFF46}"/>
            </c:ext>
          </c:extLst>
        </c:ser>
        <c:dLbls>
          <c:showLegendKey val="0"/>
          <c:showVal val="0"/>
          <c:showCatName val="0"/>
          <c:showSerName val="0"/>
          <c:showPercent val="0"/>
          <c:showBubbleSize val="0"/>
        </c:dLbls>
        <c:marker val="1"/>
        <c:smooth val="0"/>
        <c:axId val="233482496"/>
        <c:axId val="233488384"/>
      </c:lineChart>
      <c:dateAx>
        <c:axId val="233482496"/>
        <c:scaling>
          <c:orientation val="minMax"/>
        </c:scaling>
        <c:delete val="1"/>
        <c:axPos val="b"/>
        <c:numFmt formatCode="&quot;H&quot;yy" sourceLinked="1"/>
        <c:majorTickMark val="none"/>
        <c:minorTickMark val="none"/>
        <c:tickLblPos val="none"/>
        <c:crossAx val="233488384"/>
        <c:crosses val="autoZero"/>
        <c:auto val="1"/>
        <c:lblOffset val="100"/>
        <c:baseTimeUnit val="years"/>
      </c:dateAx>
      <c:valAx>
        <c:axId val="23348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233482496"/>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91.39</c:v>
                </c:pt>
                <c:pt idx="1">
                  <c:v>91.56</c:v>
                </c:pt>
                <c:pt idx="2">
                  <c:v>91.77</c:v>
                </c:pt>
                <c:pt idx="3">
                  <c:v>92.03</c:v>
                </c:pt>
                <c:pt idx="4">
                  <c:v>92.67</c:v>
                </c:pt>
              </c:numCache>
            </c:numRef>
          </c:val>
          <c:extLst>
            <c:ext xmlns:c16="http://schemas.microsoft.com/office/drawing/2014/chart" uri="{C3380CC4-5D6E-409C-BE32-E72D297353CC}">
              <c16:uniqueId val="{00000000-82C9-4A91-BB86-7E948E20E5F0}"/>
            </c:ext>
          </c:extLst>
        </c:ser>
        <c:dLbls>
          <c:showLegendKey val="0"/>
          <c:showVal val="0"/>
          <c:showCatName val="0"/>
          <c:showSerName val="0"/>
          <c:showPercent val="0"/>
          <c:showBubbleSize val="0"/>
        </c:dLbls>
        <c:gapWidth val="150"/>
        <c:axId val="233540608"/>
        <c:axId val="23354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89.77</c:v>
                </c:pt>
                <c:pt idx="2">
                  <c:v>90.04</c:v>
                </c:pt>
                <c:pt idx="3">
                  <c:v>90.11</c:v>
                </c:pt>
                <c:pt idx="4">
                  <c:v>90.52</c:v>
                </c:pt>
              </c:numCache>
            </c:numRef>
          </c:val>
          <c:smooth val="0"/>
          <c:extLst>
            <c:ext xmlns:c16="http://schemas.microsoft.com/office/drawing/2014/chart" uri="{C3380CC4-5D6E-409C-BE32-E72D297353CC}">
              <c16:uniqueId val="{00000001-82C9-4A91-BB86-7E948E20E5F0}"/>
            </c:ext>
          </c:extLst>
        </c:ser>
        <c:dLbls>
          <c:showLegendKey val="0"/>
          <c:showVal val="0"/>
          <c:showCatName val="0"/>
          <c:showSerName val="0"/>
          <c:showPercent val="0"/>
          <c:showBubbleSize val="0"/>
        </c:dLbls>
        <c:marker val="1"/>
        <c:smooth val="0"/>
        <c:axId val="233540608"/>
        <c:axId val="233546496"/>
      </c:lineChart>
      <c:dateAx>
        <c:axId val="233540608"/>
        <c:scaling>
          <c:orientation val="minMax"/>
        </c:scaling>
        <c:delete val="1"/>
        <c:axPos val="b"/>
        <c:numFmt formatCode="&quot;H&quot;yy" sourceLinked="1"/>
        <c:majorTickMark val="none"/>
        <c:minorTickMark val="none"/>
        <c:tickLblPos val="none"/>
        <c:crossAx val="233546496"/>
        <c:crosses val="autoZero"/>
        <c:auto val="1"/>
        <c:lblOffset val="100"/>
        <c:baseTimeUnit val="years"/>
      </c:dateAx>
      <c:valAx>
        <c:axId val="23354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233540608"/>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108.92</c:v>
                </c:pt>
                <c:pt idx="1">
                  <c:v>107.75</c:v>
                </c:pt>
                <c:pt idx="2">
                  <c:v>114.81</c:v>
                </c:pt>
                <c:pt idx="3">
                  <c:v>127.55</c:v>
                </c:pt>
                <c:pt idx="4">
                  <c:v>106.79</c:v>
                </c:pt>
              </c:numCache>
            </c:numRef>
          </c:val>
          <c:extLst>
            <c:ext xmlns:c16="http://schemas.microsoft.com/office/drawing/2014/chart" uri="{C3380CC4-5D6E-409C-BE32-E72D297353CC}">
              <c16:uniqueId val="{00000000-BB60-4697-84B5-857075B90BD3}"/>
            </c:ext>
          </c:extLst>
        </c:ser>
        <c:dLbls>
          <c:showLegendKey val="0"/>
          <c:showVal val="0"/>
          <c:showCatName val="0"/>
          <c:showSerName val="0"/>
          <c:showPercent val="0"/>
          <c:showBubbleSize val="0"/>
        </c:dLbls>
        <c:gapWidth val="150"/>
        <c:axId val="232918400"/>
        <c:axId val="23293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99.66</c:v>
                </c:pt>
                <c:pt idx="1">
                  <c:v>100.99</c:v>
                </c:pt>
                <c:pt idx="2">
                  <c:v>101.27</c:v>
                </c:pt>
                <c:pt idx="3">
                  <c:v>101.91</c:v>
                </c:pt>
                <c:pt idx="4">
                  <c:v>103.09</c:v>
                </c:pt>
              </c:numCache>
            </c:numRef>
          </c:val>
          <c:smooth val="0"/>
          <c:extLst>
            <c:ext xmlns:c16="http://schemas.microsoft.com/office/drawing/2014/chart" uri="{C3380CC4-5D6E-409C-BE32-E72D297353CC}">
              <c16:uniqueId val="{00000001-BB60-4697-84B5-857075B90BD3}"/>
            </c:ext>
          </c:extLst>
        </c:ser>
        <c:dLbls>
          <c:showLegendKey val="0"/>
          <c:showVal val="0"/>
          <c:showCatName val="0"/>
          <c:showSerName val="0"/>
          <c:showPercent val="0"/>
          <c:showBubbleSize val="0"/>
        </c:dLbls>
        <c:marker val="1"/>
        <c:smooth val="0"/>
        <c:axId val="232918400"/>
        <c:axId val="232932480"/>
      </c:lineChart>
      <c:dateAx>
        <c:axId val="232918400"/>
        <c:scaling>
          <c:orientation val="minMax"/>
        </c:scaling>
        <c:delete val="1"/>
        <c:axPos val="b"/>
        <c:numFmt formatCode="&quot;H&quot;yy" sourceLinked="1"/>
        <c:majorTickMark val="none"/>
        <c:minorTickMark val="none"/>
        <c:tickLblPos val="none"/>
        <c:crossAx val="232932480"/>
        <c:crosses val="autoZero"/>
        <c:auto val="1"/>
        <c:lblOffset val="100"/>
        <c:baseTimeUnit val="years"/>
      </c:dateAx>
      <c:valAx>
        <c:axId val="23293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232918400"/>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40.25</c:v>
                </c:pt>
                <c:pt idx="1">
                  <c:v>42.48</c:v>
                </c:pt>
                <c:pt idx="2">
                  <c:v>44.67</c:v>
                </c:pt>
                <c:pt idx="3">
                  <c:v>46.65</c:v>
                </c:pt>
                <c:pt idx="4">
                  <c:v>48.19</c:v>
                </c:pt>
              </c:numCache>
            </c:numRef>
          </c:val>
          <c:extLst>
            <c:ext xmlns:c16="http://schemas.microsoft.com/office/drawing/2014/chart" uri="{C3380CC4-5D6E-409C-BE32-E72D297353CC}">
              <c16:uniqueId val="{00000000-131A-49AD-BE7F-68FF25A8FDEA}"/>
            </c:ext>
          </c:extLst>
        </c:ser>
        <c:dLbls>
          <c:showLegendKey val="0"/>
          <c:showVal val="0"/>
          <c:showCatName val="0"/>
          <c:showSerName val="0"/>
          <c:showPercent val="0"/>
          <c:showBubbleSize val="0"/>
        </c:dLbls>
        <c:gapWidth val="150"/>
        <c:axId val="233116032"/>
        <c:axId val="23311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22.9</c:v>
                </c:pt>
                <c:pt idx="1">
                  <c:v>22.69</c:v>
                </c:pt>
                <c:pt idx="2">
                  <c:v>24.32</c:v>
                </c:pt>
                <c:pt idx="3">
                  <c:v>28.19</c:v>
                </c:pt>
                <c:pt idx="4">
                  <c:v>24.8</c:v>
                </c:pt>
              </c:numCache>
            </c:numRef>
          </c:val>
          <c:smooth val="0"/>
          <c:extLst>
            <c:ext xmlns:c16="http://schemas.microsoft.com/office/drawing/2014/chart" uri="{C3380CC4-5D6E-409C-BE32-E72D297353CC}">
              <c16:uniqueId val="{00000001-131A-49AD-BE7F-68FF25A8FDEA}"/>
            </c:ext>
          </c:extLst>
        </c:ser>
        <c:dLbls>
          <c:showLegendKey val="0"/>
          <c:showVal val="0"/>
          <c:showCatName val="0"/>
          <c:showSerName val="0"/>
          <c:showPercent val="0"/>
          <c:showBubbleSize val="0"/>
        </c:dLbls>
        <c:marker val="1"/>
        <c:smooth val="0"/>
        <c:axId val="233116032"/>
        <c:axId val="233117568"/>
      </c:lineChart>
      <c:dateAx>
        <c:axId val="233116032"/>
        <c:scaling>
          <c:orientation val="minMax"/>
        </c:scaling>
        <c:delete val="1"/>
        <c:axPos val="b"/>
        <c:numFmt formatCode="&quot;H&quot;yy" sourceLinked="1"/>
        <c:majorTickMark val="none"/>
        <c:minorTickMark val="none"/>
        <c:tickLblPos val="none"/>
        <c:crossAx val="233117568"/>
        <c:crosses val="autoZero"/>
        <c:auto val="1"/>
        <c:lblOffset val="100"/>
        <c:baseTimeUnit val="years"/>
      </c:dateAx>
      <c:valAx>
        <c:axId val="23311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233116032"/>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5E-4D82-A97A-3E4D3DD8F379}"/>
            </c:ext>
          </c:extLst>
        </c:ser>
        <c:dLbls>
          <c:showLegendKey val="0"/>
          <c:showVal val="0"/>
          <c:showCatName val="0"/>
          <c:showSerName val="0"/>
          <c:showPercent val="0"/>
          <c:showBubbleSize val="0"/>
        </c:dLbls>
        <c:gapWidth val="150"/>
        <c:axId val="233161856"/>
        <c:axId val="23316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05E-4D82-A97A-3E4D3DD8F379}"/>
            </c:ext>
          </c:extLst>
        </c:ser>
        <c:dLbls>
          <c:showLegendKey val="0"/>
          <c:showVal val="0"/>
          <c:showCatName val="0"/>
          <c:showSerName val="0"/>
          <c:showPercent val="0"/>
          <c:showBubbleSize val="0"/>
        </c:dLbls>
        <c:marker val="1"/>
        <c:smooth val="0"/>
        <c:axId val="233161856"/>
        <c:axId val="233163392"/>
      </c:lineChart>
      <c:dateAx>
        <c:axId val="233161856"/>
        <c:scaling>
          <c:orientation val="minMax"/>
        </c:scaling>
        <c:delete val="1"/>
        <c:axPos val="b"/>
        <c:numFmt formatCode="&quot;H&quot;yy" sourceLinked="1"/>
        <c:majorTickMark val="none"/>
        <c:minorTickMark val="none"/>
        <c:tickLblPos val="none"/>
        <c:crossAx val="233163392"/>
        <c:crosses val="autoZero"/>
        <c:auto val="1"/>
        <c:lblOffset val="100"/>
        <c:baseTimeUnit val="years"/>
      </c:dateAx>
      <c:valAx>
        <c:axId val="23316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233161856"/>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E0-49F1-8EE7-516FE778D253}"/>
            </c:ext>
          </c:extLst>
        </c:ser>
        <c:dLbls>
          <c:showLegendKey val="0"/>
          <c:showVal val="0"/>
          <c:showCatName val="0"/>
          <c:showSerName val="0"/>
          <c:showPercent val="0"/>
          <c:showBubbleSize val="0"/>
        </c:dLbls>
        <c:gapWidth val="150"/>
        <c:axId val="233206144"/>
        <c:axId val="23320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225.39</c:v>
                </c:pt>
                <c:pt idx="1">
                  <c:v>149.02000000000001</c:v>
                </c:pt>
                <c:pt idx="2">
                  <c:v>137.09</c:v>
                </c:pt>
                <c:pt idx="3">
                  <c:v>127.98</c:v>
                </c:pt>
                <c:pt idx="4">
                  <c:v>101.24</c:v>
                </c:pt>
              </c:numCache>
            </c:numRef>
          </c:val>
          <c:smooth val="0"/>
          <c:extLst>
            <c:ext xmlns:c16="http://schemas.microsoft.com/office/drawing/2014/chart" uri="{C3380CC4-5D6E-409C-BE32-E72D297353CC}">
              <c16:uniqueId val="{00000001-D2E0-49F1-8EE7-516FE778D253}"/>
            </c:ext>
          </c:extLst>
        </c:ser>
        <c:dLbls>
          <c:showLegendKey val="0"/>
          <c:showVal val="0"/>
          <c:showCatName val="0"/>
          <c:showSerName val="0"/>
          <c:showPercent val="0"/>
          <c:showBubbleSize val="0"/>
        </c:dLbls>
        <c:marker val="1"/>
        <c:smooth val="0"/>
        <c:axId val="233206144"/>
        <c:axId val="233207680"/>
      </c:lineChart>
      <c:dateAx>
        <c:axId val="233206144"/>
        <c:scaling>
          <c:orientation val="minMax"/>
        </c:scaling>
        <c:delete val="1"/>
        <c:axPos val="b"/>
        <c:numFmt formatCode="&quot;H&quot;yy" sourceLinked="1"/>
        <c:majorTickMark val="none"/>
        <c:minorTickMark val="none"/>
        <c:tickLblPos val="none"/>
        <c:crossAx val="233207680"/>
        <c:crosses val="autoZero"/>
        <c:auto val="1"/>
        <c:lblOffset val="100"/>
        <c:baseTimeUnit val="years"/>
      </c:dateAx>
      <c:valAx>
        <c:axId val="23320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233206144"/>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5.63</c:v>
                </c:pt>
                <c:pt idx="1">
                  <c:v>8.81</c:v>
                </c:pt>
                <c:pt idx="2">
                  <c:v>21.59</c:v>
                </c:pt>
                <c:pt idx="3">
                  <c:v>22.65</c:v>
                </c:pt>
                <c:pt idx="4">
                  <c:v>43.38</c:v>
                </c:pt>
              </c:numCache>
            </c:numRef>
          </c:val>
          <c:extLst>
            <c:ext xmlns:c16="http://schemas.microsoft.com/office/drawing/2014/chart" uri="{C3380CC4-5D6E-409C-BE32-E72D297353CC}">
              <c16:uniqueId val="{00000000-464D-469F-AFC5-FF22D7CD2440}"/>
            </c:ext>
          </c:extLst>
        </c:ser>
        <c:dLbls>
          <c:showLegendKey val="0"/>
          <c:showVal val="0"/>
          <c:showCatName val="0"/>
          <c:showSerName val="0"/>
          <c:showPercent val="0"/>
          <c:showBubbleSize val="0"/>
        </c:dLbls>
        <c:gapWidth val="150"/>
        <c:axId val="233233792"/>
        <c:axId val="23323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31.84</c:v>
                </c:pt>
                <c:pt idx="1">
                  <c:v>38.119999999999997</c:v>
                </c:pt>
                <c:pt idx="2">
                  <c:v>43.5</c:v>
                </c:pt>
                <c:pt idx="3">
                  <c:v>44.14</c:v>
                </c:pt>
                <c:pt idx="4">
                  <c:v>37.24</c:v>
                </c:pt>
              </c:numCache>
            </c:numRef>
          </c:val>
          <c:smooth val="0"/>
          <c:extLst>
            <c:ext xmlns:c16="http://schemas.microsoft.com/office/drawing/2014/chart" uri="{C3380CC4-5D6E-409C-BE32-E72D297353CC}">
              <c16:uniqueId val="{00000001-464D-469F-AFC5-FF22D7CD2440}"/>
            </c:ext>
          </c:extLst>
        </c:ser>
        <c:dLbls>
          <c:showLegendKey val="0"/>
          <c:showVal val="0"/>
          <c:showCatName val="0"/>
          <c:showSerName val="0"/>
          <c:showPercent val="0"/>
          <c:showBubbleSize val="0"/>
        </c:dLbls>
        <c:marker val="1"/>
        <c:smooth val="0"/>
        <c:axId val="233233792"/>
        <c:axId val="233239680"/>
      </c:lineChart>
      <c:dateAx>
        <c:axId val="233233792"/>
        <c:scaling>
          <c:orientation val="minMax"/>
        </c:scaling>
        <c:delete val="1"/>
        <c:axPos val="b"/>
        <c:numFmt formatCode="&quot;H&quot;yy" sourceLinked="1"/>
        <c:majorTickMark val="none"/>
        <c:minorTickMark val="none"/>
        <c:tickLblPos val="none"/>
        <c:crossAx val="233239680"/>
        <c:crosses val="autoZero"/>
        <c:auto val="1"/>
        <c:lblOffset val="100"/>
        <c:baseTimeUnit val="years"/>
      </c:dateAx>
      <c:valAx>
        <c:axId val="23323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233233792"/>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1313.21</c:v>
                </c:pt>
                <c:pt idx="1">
                  <c:v>1234.02</c:v>
                </c:pt>
                <c:pt idx="2">
                  <c:v>1656.43</c:v>
                </c:pt>
                <c:pt idx="3">
                  <c:v>1371.24</c:v>
                </c:pt>
                <c:pt idx="4">
                  <c:v>1282.51</c:v>
                </c:pt>
              </c:numCache>
            </c:numRef>
          </c:val>
          <c:extLst>
            <c:ext xmlns:c16="http://schemas.microsoft.com/office/drawing/2014/chart" uri="{C3380CC4-5D6E-409C-BE32-E72D297353CC}">
              <c16:uniqueId val="{00000000-38E1-4DA2-BAA8-531EBB64A22A}"/>
            </c:ext>
          </c:extLst>
        </c:ser>
        <c:dLbls>
          <c:showLegendKey val="0"/>
          <c:showVal val="0"/>
          <c:showCatName val="0"/>
          <c:showSerName val="0"/>
          <c:showPercent val="0"/>
          <c:showBubbleSize val="0"/>
        </c:dLbls>
        <c:gapWidth val="150"/>
        <c:axId val="233308160"/>
        <c:axId val="23330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684.74</c:v>
                </c:pt>
                <c:pt idx="2">
                  <c:v>654.91999999999996</c:v>
                </c:pt>
                <c:pt idx="3">
                  <c:v>654.71</c:v>
                </c:pt>
                <c:pt idx="4">
                  <c:v>783.8</c:v>
                </c:pt>
              </c:numCache>
            </c:numRef>
          </c:val>
          <c:smooth val="0"/>
          <c:extLst>
            <c:ext xmlns:c16="http://schemas.microsoft.com/office/drawing/2014/chart" uri="{C3380CC4-5D6E-409C-BE32-E72D297353CC}">
              <c16:uniqueId val="{00000001-38E1-4DA2-BAA8-531EBB64A22A}"/>
            </c:ext>
          </c:extLst>
        </c:ser>
        <c:dLbls>
          <c:showLegendKey val="0"/>
          <c:showVal val="0"/>
          <c:showCatName val="0"/>
          <c:showSerName val="0"/>
          <c:showPercent val="0"/>
          <c:showBubbleSize val="0"/>
        </c:dLbls>
        <c:marker val="1"/>
        <c:smooth val="0"/>
        <c:axId val="233308160"/>
        <c:axId val="233309696"/>
      </c:lineChart>
      <c:dateAx>
        <c:axId val="233308160"/>
        <c:scaling>
          <c:orientation val="minMax"/>
        </c:scaling>
        <c:delete val="1"/>
        <c:axPos val="b"/>
        <c:numFmt formatCode="&quot;H&quot;yy" sourceLinked="1"/>
        <c:majorTickMark val="none"/>
        <c:minorTickMark val="none"/>
        <c:tickLblPos val="none"/>
        <c:crossAx val="233309696"/>
        <c:crosses val="autoZero"/>
        <c:auto val="1"/>
        <c:lblOffset val="100"/>
        <c:baseTimeUnit val="years"/>
      </c:dateAx>
      <c:valAx>
        <c:axId val="23330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233308160"/>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109.61</c:v>
                </c:pt>
                <c:pt idx="1">
                  <c:v>111.5</c:v>
                </c:pt>
                <c:pt idx="2">
                  <c:v>97.95</c:v>
                </c:pt>
                <c:pt idx="3">
                  <c:v>99.82</c:v>
                </c:pt>
                <c:pt idx="4">
                  <c:v>99.8</c:v>
                </c:pt>
              </c:numCache>
            </c:numRef>
          </c:val>
          <c:extLst>
            <c:ext xmlns:c16="http://schemas.microsoft.com/office/drawing/2014/chart" uri="{C3380CC4-5D6E-409C-BE32-E72D297353CC}">
              <c16:uniqueId val="{00000000-6580-47FA-8928-647D23036A48}"/>
            </c:ext>
          </c:extLst>
        </c:ser>
        <c:dLbls>
          <c:showLegendKey val="0"/>
          <c:showVal val="0"/>
          <c:showCatName val="0"/>
          <c:showSerName val="0"/>
          <c:showPercent val="0"/>
          <c:showBubbleSize val="0"/>
        </c:dLbls>
        <c:gapWidth val="150"/>
        <c:axId val="233333504"/>
        <c:axId val="23333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65.33</c:v>
                </c:pt>
                <c:pt idx="2">
                  <c:v>65.39</c:v>
                </c:pt>
                <c:pt idx="3">
                  <c:v>65.37</c:v>
                </c:pt>
                <c:pt idx="4">
                  <c:v>68.11</c:v>
                </c:pt>
              </c:numCache>
            </c:numRef>
          </c:val>
          <c:smooth val="0"/>
          <c:extLst>
            <c:ext xmlns:c16="http://schemas.microsoft.com/office/drawing/2014/chart" uri="{C3380CC4-5D6E-409C-BE32-E72D297353CC}">
              <c16:uniqueId val="{00000001-6580-47FA-8928-647D23036A48}"/>
            </c:ext>
          </c:extLst>
        </c:ser>
        <c:dLbls>
          <c:showLegendKey val="0"/>
          <c:showVal val="0"/>
          <c:showCatName val="0"/>
          <c:showSerName val="0"/>
          <c:showPercent val="0"/>
          <c:showBubbleSize val="0"/>
        </c:dLbls>
        <c:marker val="1"/>
        <c:smooth val="0"/>
        <c:axId val="233333504"/>
        <c:axId val="233335040"/>
      </c:lineChart>
      <c:dateAx>
        <c:axId val="233333504"/>
        <c:scaling>
          <c:orientation val="minMax"/>
        </c:scaling>
        <c:delete val="1"/>
        <c:axPos val="b"/>
        <c:numFmt formatCode="&quot;H&quot;yy" sourceLinked="1"/>
        <c:majorTickMark val="none"/>
        <c:minorTickMark val="none"/>
        <c:tickLblPos val="none"/>
        <c:crossAx val="233335040"/>
        <c:crosses val="autoZero"/>
        <c:auto val="1"/>
        <c:lblOffset val="100"/>
        <c:baseTimeUnit val="years"/>
      </c:dateAx>
      <c:valAx>
        <c:axId val="23333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233333504"/>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207.1</c:v>
                </c:pt>
                <c:pt idx="1">
                  <c:v>215.5</c:v>
                </c:pt>
                <c:pt idx="2">
                  <c:v>224.25</c:v>
                </c:pt>
                <c:pt idx="3">
                  <c:v>220.04</c:v>
                </c:pt>
                <c:pt idx="4">
                  <c:v>221.13</c:v>
                </c:pt>
              </c:numCache>
            </c:numRef>
          </c:val>
          <c:extLst>
            <c:ext xmlns:c16="http://schemas.microsoft.com/office/drawing/2014/chart" uri="{C3380CC4-5D6E-409C-BE32-E72D297353CC}">
              <c16:uniqueId val="{00000000-84B3-48F5-9D8D-28A676C8B6E3}"/>
            </c:ext>
          </c:extLst>
        </c:ser>
        <c:dLbls>
          <c:showLegendKey val="0"/>
          <c:showVal val="0"/>
          <c:showCatName val="0"/>
          <c:showSerName val="0"/>
          <c:showPercent val="0"/>
          <c:showBubbleSize val="0"/>
        </c:dLbls>
        <c:gapWidth val="150"/>
        <c:axId val="233440768"/>
        <c:axId val="23344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227.43</c:v>
                </c:pt>
                <c:pt idx="2">
                  <c:v>230.88</c:v>
                </c:pt>
                <c:pt idx="3">
                  <c:v>228.99</c:v>
                </c:pt>
                <c:pt idx="4">
                  <c:v>222.41</c:v>
                </c:pt>
              </c:numCache>
            </c:numRef>
          </c:val>
          <c:smooth val="0"/>
          <c:extLst>
            <c:ext xmlns:c16="http://schemas.microsoft.com/office/drawing/2014/chart" uri="{C3380CC4-5D6E-409C-BE32-E72D297353CC}">
              <c16:uniqueId val="{00000001-84B3-48F5-9D8D-28A676C8B6E3}"/>
            </c:ext>
          </c:extLst>
        </c:ser>
        <c:dLbls>
          <c:showLegendKey val="0"/>
          <c:showVal val="0"/>
          <c:showCatName val="0"/>
          <c:showSerName val="0"/>
          <c:showPercent val="0"/>
          <c:showBubbleSize val="0"/>
        </c:dLbls>
        <c:marker val="1"/>
        <c:smooth val="0"/>
        <c:axId val="233440768"/>
        <c:axId val="233442304"/>
      </c:lineChart>
      <c:dateAx>
        <c:axId val="233440768"/>
        <c:scaling>
          <c:orientation val="minMax"/>
        </c:scaling>
        <c:delete val="1"/>
        <c:axPos val="b"/>
        <c:numFmt formatCode="&quot;H&quot;yy" sourceLinked="1"/>
        <c:majorTickMark val="none"/>
        <c:minorTickMark val="none"/>
        <c:tickLblPos val="none"/>
        <c:crossAx val="233442304"/>
        <c:crosses val="autoZero"/>
        <c:auto val="1"/>
        <c:lblOffset val="100"/>
        <c:baseTimeUnit val="years"/>
      </c:dateAx>
      <c:valAx>
        <c:axId val="23344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233440768"/>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【104.99】</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【121.19】</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【32.80】</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【832.52】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【86.60】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【54.84】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【253.04】</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【60.94】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【22.21】</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【0.16】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sqref="A1:A1048576"/>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2</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宝達志水町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7</v>
      </c>
      <c r="C7" s="70"/>
      <c r="D7" s="70"/>
      <c r="E7" s="70"/>
      <c r="F7" s="70"/>
      <c r="G7" s="70"/>
      <c r="H7" s="70"/>
      <c r="I7" s="70" t="s">
        <v>13</v>
      </c>
      <c r="J7" s="70"/>
      <c r="K7" s="70"/>
      <c r="L7" s="70"/>
      <c r="M7" s="70"/>
      <c r="N7" s="70"/>
      <c r="O7" s="70"/>
      <c r="P7" s="70" t="s">
        <v>6</v>
      </c>
      <c r="Q7" s="70"/>
      <c r="R7" s="70"/>
      <c r="S7" s="70"/>
      <c r="T7" s="70"/>
      <c r="U7" s="70"/>
      <c r="V7" s="70"/>
      <c r="W7" s="70" t="s">
        <v>15</v>
      </c>
      <c r="X7" s="70"/>
      <c r="Y7" s="70"/>
      <c r="Z7" s="70"/>
      <c r="AA7" s="70"/>
      <c r="AB7" s="70"/>
      <c r="AC7" s="70"/>
      <c r="AD7" s="70" t="s">
        <v>5</v>
      </c>
      <c r="AE7" s="70"/>
      <c r="AF7" s="70"/>
      <c r="AG7" s="70"/>
      <c r="AH7" s="70"/>
      <c r="AI7" s="70"/>
      <c r="AJ7" s="70"/>
      <c r="AK7" s="3"/>
      <c r="AL7" s="70" t="s">
        <v>16</v>
      </c>
      <c r="AM7" s="70"/>
      <c r="AN7" s="70"/>
      <c r="AO7" s="70"/>
      <c r="AP7" s="70"/>
      <c r="AQ7" s="70"/>
      <c r="AR7" s="70"/>
      <c r="AS7" s="70"/>
      <c r="AT7" s="70" t="s">
        <v>11</v>
      </c>
      <c r="AU7" s="70"/>
      <c r="AV7" s="70"/>
      <c r="AW7" s="70"/>
      <c r="AX7" s="70"/>
      <c r="AY7" s="70"/>
      <c r="AZ7" s="70"/>
      <c r="BA7" s="70"/>
      <c r="BB7" s="70" t="s">
        <v>17</v>
      </c>
      <c r="BC7" s="70"/>
      <c r="BD7" s="70"/>
      <c r="BE7" s="70"/>
      <c r="BF7" s="70"/>
      <c r="BG7" s="70"/>
      <c r="BH7" s="70"/>
      <c r="BI7" s="70"/>
      <c r="BJ7" s="3"/>
      <c r="BK7" s="3"/>
      <c r="BL7" s="15" t="s">
        <v>18</v>
      </c>
      <c r="BM7" s="16"/>
      <c r="BN7" s="16"/>
      <c r="BO7" s="16"/>
      <c r="BP7" s="16"/>
      <c r="BQ7" s="16"/>
      <c r="BR7" s="16"/>
      <c r="BS7" s="16"/>
      <c r="BT7" s="16"/>
      <c r="BU7" s="16"/>
      <c r="BV7" s="16"/>
      <c r="BW7" s="16"/>
      <c r="BX7" s="16"/>
      <c r="BY7" s="23"/>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農業集落排水</v>
      </c>
      <c r="Q8" s="73"/>
      <c r="R8" s="73"/>
      <c r="S8" s="73"/>
      <c r="T8" s="73"/>
      <c r="U8" s="73"/>
      <c r="V8" s="73"/>
      <c r="W8" s="73" t="str">
        <f>データ!L6</f>
        <v>F1</v>
      </c>
      <c r="X8" s="73"/>
      <c r="Y8" s="73"/>
      <c r="Z8" s="73"/>
      <c r="AA8" s="73"/>
      <c r="AB8" s="73"/>
      <c r="AC8" s="73"/>
      <c r="AD8" s="74" t="str">
        <f>データ!$M$6</f>
        <v>非設置</v>
      </c>
      <c r="AE8" s="74"/>
      <c r="AF8" s="74"/>
      <c r="AG8" s="74"/>
      <c r="AH8" s="74"/>
      <c r="AI8" s="74"/>
      <c r="AJ8" s="74"/>
      <c r="AK8" s="3"/>
      <c r="AL8" s="63">
        <f>データ!S6</f>
        <v>12790</v>
      </c>
      <c r="AM8" s="63"/>
      <c r="AN8" s="63"/>
      <c r="AO8" s="63"/>
      <c r="AP8" s="63"/>
      <c r="AQ8" s="63"/>
      <c r="AR8" s="63"/>
      <c r="AS8" s="63"/>
      <c r="AT8" s="64">
        <f>データ!T6</f>
        <v>111.52</v>
      </c>
      <c r="AU8" s="64"/>
      <c r="AV8" s="64"/>
      <c r="AW8" s="64"/>
      <c r="AX8" s="64"/>
      <c r="AY8" s="64"/>
      <c r="AZ8" s="64"/>
      <c r="BA8" s="64"/>
      <c r="BB8" s="64">
        <f>データ!U6</f>
        <v>114.69</v>
      </c>
      <c r="BC8" s="64"/>
      <c r="BD8" s="64"/>
      <c r="BE8" s="64"/>
      <c r="BF8" s="64"/>
      <c r="BG8" s="64"/>
      <c r="BH8" s="64"/>
      <c r="BI8" s="64"/>
      <c r="BJ8" s="3"/>
      <c r="BK8" s="3"/>
      <c r="BL8" s="68" t="s">
        <v>12</v>
      </c>
      <c r="BM8" s="69"/>
      <c r="BN8" s="17" t="s">
        <v>20</v>
      </c>
      <c r="BO8" s="20"/>
      <c r="BP8" s="20"/>
      <c r="BQ8" s="20"/>
      <c r="BR8" s="20"/>
      <c r="BS8" s="20"/>
      <c r="BT8" s="20"/>
      <c r="BU8" s="20"/>
      <c r="BV8" s="20"/>
      <c r="BW8" s="20"/>
      <c r="BX8" s="20"/>
      <c r="BY8" s="24"/>
    </row>
    <row r="9" spans="1:78" ht="18.75" customHeight="1" x14ac:dyDescent="0.15">
      <c r="A9" s="2"/>
      <c r="B9" s="70" t="s">
        <v>22</v>
      </c>
      <c r="C9" s="70"/>
      <c r="D9" s="70"/>
      <c r="E9" s="70"/>
      <c r="F9" s="70"/>
      <c r="G9" s="70"/>
      <c r="H9" s="70"/>
      <c r="I9" s="70" t="s">
        <v>23</v>
      </c>
      <c r="J9" s="70"/>
      <c r="K9" s="70"/>
      <c r="L9" s="70"/>
      <c r="M9" s="70"/>
      <c r="N9" s="70"/>
      <c r="O9" s="70"/>
      <c r="P9" s="70" t="s">
        <v>25</v>
      </c>
      <c r="Q9" s="70"/>
      <c r="R9" s="70"/>
      <c r="S9" s="70"/>
      <c r="T9" s="70"/>
      <c r="U9" s="70"/>
      <c r="V9" s="70"/>
      <c r="W9" s="70" t="s">
        <v>26</v>
      </c>
      <c r="X9" s="70"/>
      <c r="Y9" s="70"/>
      <c r="Z9" s="70"/>
      <c r="AA9" s="70"/>
      <c r="AB9" s="70"/>
      <c r="AC9" s="70"/>
      <c r="AD9" s="70" t="s">
        <v>21</v>
      </c>
      <c r="AE9" s="70"/>
      <c r="AF9" s="70"/>
      <c r="AG9" s="70"/>
      <c r="AH9" s="70"/>
      <c r="AI9" s="70"/>
      <c r="AJ9" s="70"/>
      <c r="AK9" s="3"/>
      <c r="AL9" s="70" t="s">
        <v>29</v>
      </c>
      <c r="AM9" s="70"/>
      <c r="AN9" s="70"/>
      <c r="AO9" s="70"/>
      <c r="AP9" s="70"/>
      <c r="AQ9" s="70"/>
      <c r="AR9" s="70"/>
      <c r="AS9" s="70"/>
      <c r="AT9" s="70" t="s">
        <v>30</v>
      </c>
      <c r="AU9" s="70"/>
      <c r="AV9" s="70"/>
      <c r="AW9" s="70"/>
      <c r="AX9" s="70"/>
      <c r="AY9" s="70"/>
      <c r="AZ9" s="70"/>
      <c r="BA9" s="70"/>
      <c r="BB9" s="70" t="s">
        <v>33</v>
      </c>
      <c r="BC9" s="70"/>
      <c r="BD9" s="70"/>
      <c r="BE9" s="70"/>
      <c r="BF9" s="70"/>
      <c r="BG9" s="70"/>
      <c r="BH9" s="70"/>
      <c r="BI9" s="70"/>
      <c r="BJ9" s="3"/>
      <c r="BK9" s="3"/>
      <c r="BL9" s="71" t="s">
        <v>34</v>
      </c>
      <c r="BM9" s="72"/>
      <c r="BN9" s="18" t="s">
        <v>36</v>
      </c>
      <c r="BO9" s="21"/>
      <c r="BP9" s="21"/>
      <c r="BQ9" s="21"/>
      <c r="BR9" s="21"/>
      <c r="BS9" s="21"/>
      <c r="BT9" s="21"/>
      <c r="BU9" s="21"/>
      <c r="BV9" s="21"/>
      <c r="BW9" s="21"/>
      <c r="BX9" s="21"/>
      <c r="BY9" s="25"/>
    </row>
    <row r="10" spans="1:78" ht="18.75" customHeight="1" x14ac:dyDescent="0.15">
      <c r="A10" s="2"/>
      <c r="B10" s="64" t="str">
        <f>データ!N6</f>
        <v>-</v>
      </c>
      <c r="C10" s="64"/>
      <c r="D10" s="64"/>
      <c r="E10" s="64"/>
      <c r="F10" s="64"/>
      <c r="G10" s="64"/>
      <c r="H10" s="64"/>
      <c r="I10" s="64">
        <f>データ!O6</f>
        <v>55.89</v>
      </c>
      <c r="J10" s="64"/>
      <c r="K10" s="64"/>
      <c r="L10" s="64"/>
      <c r="M10" s="64"/>
      <c r="N10" s="64"/>
      <c r="O10" s="64"/>
      <c r="P10" s="64">
        <f>データ!P6</f>
        <v>20.98</v>
      </c>
      <c r="Q10" s="64"/>
      <c r="R10" s="64"/>
      <c r="S10" s="64"/>
      <c r="T10" s="64"/>
      <c r="U10" s="64"/>
      <c r="V10" s="64"/>
      <c r="W10" s="64">
        <f>データ!Q6</f>
        <v>91.69</v>
      </c>
      <c r="X10" s="64"/>
      <c r="Y10" s="64"/>
      <c r="Z10" s="64"/>
      <c r="AA10" s="64"/>
      <c r="AB10" s="64"/>
      <c r="AC10" s="64"/>
      <c r="AD10" s="63">
        <f>データ!R6</f>
        <v>4510</v>
      </c>
      <c r="AE10" s="63"/>
      <c r="AF10" s="63"/>
      <c r="AG10" s="63"/>
      <c r="AH10" s="63"/>
      <c r="AI10" s="63"/>
      <c r="AJ10" s="63"/>
      <c r="AK10" s="2"/>
      <c r="AL10" s="63">
        <f>データ!V6</f>
        <v>2661</v>
      </c>
      <c r="AM10" s="63"/>
      <c r="AN10" s="63"/>
      <c r="AO10" s="63"/>
      <c r="AP10" s="63"/>
      <c r="AQ10" s="63"/>
      <c r="AR10" s="63"/>
      <c r="AS10" s="63"/>
      <c r="AT10" s="64">
        <f>データ!W6</f>
        <v>1.6800000000000002</v>
      </c>
      <c r="AU10" s="64"/>
      <c r="AV10" s="64"/>
      <c r="AW10" s="64"/>
      <c r="AX10" s="64"/>
      <c r="AY10" s="64"/>
      <c r="AZ10" s="64"/>
      <c r="BA10" s="64"/>
      <c r="BB10" s="64">
        <f>データ!X6</f>
        <v>1583.93</v>
      </c>
      <c r="BC10" s="64"/>
      <c r="BD10" s="64"/>
      <c r="BE10" s="64"/>
      <c r="BF10" s="64"/>
      <c r="BG10" s="64"/>
      <c r="BH10" s="64"/>
      <c r="BI10" s="64"/>
      <c r="BJ10" s="2"/>
      <c r="BK10" s="2"/>
      <c r="BL10" s="65" t="s">
        <v>37</v>
      </c>
      <c r="BM10" s="66"/>
      <c r="BN10" s="19" t="s">
        <v>38</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39</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28</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40</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49" t="s">
        <v>114</v>
      </c>
      <c r="BM16" s="50"/>
      <c r="BN16" s="50"/>
      <c r="BO16" s="50"/>
      <c r="BP16" s="50"/>
      <c r="BQ16" s="50"/>
      <c r="BR16" s="50"/>
      <c r="BS16" s="50"/>
      <c r="BT16" s="50"/>
      <c r="BU16" s="50"/>
      <c r="BV16" s="50"/>
      <c r="BW16" s="50"/>
      <c r="BX16" s="50"/>
      <c r="BY16" s="50"/>
      <c r="BZ16" s="51"/>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49"/>
      <c r="BM17" s="50"/>
      <c r="BN17" s="50"/>
      <c r="BO17" s="50"/>
      <c r="BP17" s="50"/>
      <c r="BQ17" s="50"/>
      <c r="BR17" s="50"/>
      <c r="BS17" s="50"/>
      <c r="BT17" s="50"/>
      <c r="BU17" s="50"/>
      <c r="BV17" s="50"/>
      <c r="BW17" s="50"/>
      <c r="BX17" s="50"/>
      <c r="BY17" s="50"/>
      <c r="BZ17" s="51"/>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49"/>
      <c r="BM18" s="50"/>
      <c r="BN18" s="50"/>
      <c r="BO18" s="50"/>
      <c r="BP18" s="50"/>
      <c r="BQ18" s="50"/>
      <c r="BR18" s="50"/>
      <c r="BS18" s="50"/>
      <c r="BT18" s="50"/>
      <c r="BU18" s="50"/>
      <c r="BV18" s="50"/>
      <c r="BW18" s="50"/>
      <c r="BX18" s="50"/>
      <c r="BY18" s="50"/>
      <c r="BZ18" s="51"/>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49"/>
      <c r="BM19" s="50"/>
      <c r="BN19" s="50"/>
      <c r="BO19" s="50"/>
      <c r="BP19" s="50"/>
      <c r="BQ19" s="50"/>
      <c r="BR19" s="50"/>
      <c r="BS19" s="50"/>
      <c r="BT19" s="50"/>
      <c r="BU19" s="50"/>
      <c r="BV19" s="50"/>
      <c r="BW19" s="50"/>
      <c r="BX19" s="50"/>
      <c r="BY19" s="50"/>
      <c r="BZ19" s="51"/>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49"/>
      <c r="BM20" s="50"/>
      <c r="BN20" s="50"/>
      <c r="BO20" s="50"/>
      <c r="BP20" s="50"/>
      <c r="BQ20" s="50"/>
      <c r="BR20" s="50"/>
      <c r="BS20" s="50"/>
      <c r="BT20" s="50"/>
      <c r="BU20" s="50"/>
      <c r="BV20" s="50"/>
      <c r="BW20" s="50"/>
      <c r="BX20" s="50"/>
      <c r="BY20" s="50"/>
      <c r="BZ20" s="51"/>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49"/>
      <c r="BM21" s="50"/>
      <c r="BN21" s="50"/>
      <c r="BO21" s="50"/>
      <c r="BP21" s="50"/>
      <c r="BQ21" s="50"/>
      <c r="BR21" s="50"/>
      <c r="BS21" s="50"/>
      <c r="BT21" s="50"/>
      <c r="BU21" s="50"/>
      <c r="BV21" s="50"/>
      <c r="BW21" s="50"/>
      <c r="BX21" s="50"/>
      <c r="BY21" s="50"/>
      <c r="BZ21" s="51"/>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49"/>
      <c r="BM22" s="50"/>
      <c r="BN22" s="50"/>
      <c r="BO22" s="50"/>
      <c r="BP22" s="50"/>
      <c r="BQ22" s="50"/>
      <c r="BR22" s="50"/>
      <c r="BS22" s="50"/>
      <c r="BT22" s="50"/>
      <c r="BU22" s="50"/>
      <c r="BV22" s="50"/>
      <c r="BW22" s="50"/>
      <c r="BX22" s="50"/>
      <c r="BY22" s="50"/>
      <c r="BZ22" s="51"/>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49"/>
      <c r="BM23" s="50"/>
      <c r="BN23" s="50"/>
      <c r="BO23" s="50"/>
      <c r="BP23" s="50"/>
      <c r="BQ23" s="50"/>
      <c r="BR23" s="50"/>
      <c r="BS23" s="50"/>
      <c r="BT23" s="50"/>
      <c r="BU23" s="50"/>
      <c r="BV23" s="50"/>
      <c r="BW23" s="50"/>
      <c r="BX23" s="50"/>
      <c r="BY23" s="50"/>
      <c r="BZ23" s="51"/>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49"/>
      <c r="BM24" s="50"/>
      <c r="BN24" s="50"/>
      <c r="BO24" s="50"/>
      <c r="BP24" s="50"/>
      <c r="BQ24" s="50"/>
      <c r="BR24" s="50"/>
      <c r="BS24" s="50"/>
      <c r="BT24" s="50"/>
      <c r="BU24" s="50"/>
      <c r="BV24" s="50"/>
      <c r="BW24" s="50"/>
      <c r="BX24" s="50"/>
      <c r="BY24" s="50"/>
      <c r="BZ24" s="51"/>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49"/>
      <c r="BM25" s="50"/>
      <c r="BN25" s="50"/>
      <c r="BO25" s="50"/>
      <c r="BP25" s="50"/>
      <c r="BQ25" s="50"/>
      <c r="BR25" s="50"/>
      <c r="BS25" s="50"/>
      <c r="BT25" s="50"/>
      <c r="BU25" s="50"/>
      <c r="BV25" s="50"/>
      <c r="BW25" s="50"/>
      <c r="BX25" s="50"/>
      <c r="BY25" s="50"/>
      <c r="BZ25" s="51"/>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49"/>
      <c r="BM26" s="50"/>
      <c r="BN26" s="50"/>
      <c r="BO26" s="50"/>
      <c r="BP26" s="50"/>
      <c r="BQ26" s="50"/>
      <c r="BR26" s="50"/>
      <c r="BS26" s="50"/>
      <c r="BT26" s="50"/>
      <c r="BU26" s="50"/>
      <c r="BV26" s="50"/>
      <c r="BW26" s="50"/>
      <c r="BX26" s="50"/>
      <c r="BY26" s="50"/>
      <c r="BZ26" s="51"/>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49"/>
      <c r="BM27" s="50"/>
      <c r="BN27" s="50"/>
      <c r="BO27" s="50"/>
      <c r="BP27" s="50"/>
      <c r="BQ27" s="50"/>
      <c r="BR27" s="50"/>
      <c r="BS27" s="50"/>
      <c r="BT27" s="50"/>
      <c r="BU27" s="50"/>
      <c r="BV27" s="50"/>
      <c r="BW27" s="50"/>
      <c r="BX27" s="50"/>
      <c r="BY27" s="50"/>
      <c r="BZ27" s="51"/>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49"/>
      <c r="BM28" s="50"/>
      <c r="BN28" s="50"/>
      <c r="BO28" s="50"/>
      <c r="BP28" s="50"/>
      <c r="BQ28" s="50"/>
      <c r="BR28" s="50"/>
      <c r="BS28" s="50"/>
      <c r="BT28" s="50"/>
      <c r="BU28" s="50"/>
      <c r="BV28" s="50"/>
      <c r="BW28" s="50"/>
      <c r="BX28" s="50"/>
      <c r="BY28" s="50"/>
      <c r="BZ28" s="51"/>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49"/>
      <c r="BM29" s="50"/>
      <c r="BN29" s="50"/>
      <c r="BO29" s="50"/>
      <c r="BP29" s="50"/>
      <c r="BQ29" s="50"/>
      <c r="BR29" s="50"/>
      <c r="BS29" s="50"/>
      <c r="BT29" s="50"/>
      <c r="BU29" s="50"/>
      <c r="BV29" s="50"/>
      <c r="BW29" s="50"/>
      <c r="BX29" s="50"/>
      <c r="BY29" s="50"/>
      <c r="BZ29" s="51"/>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49"/>
      <c r="BM30" s="50"/>
      <c r="BN30" s="50"/>
      <c r="BO30" s="50"/>
      <c r="BP30" s="50"/>
      <c r="BQ30" s="50"/>
      <c r="BR30" s="50"/>
      <c r="BS30" s="50"/>
      <c r="BT30" s="50"/>
      <c r="BU30" s="50"/>
      <c r="BV30" s="50"/>
      <c r="BW30" s="50"/>
      <c r="BX30" s="50"/>
      <c r="BY30" s="50"/>
      <c r="BZ30" s="51"/>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49"/>
      <c r="BM31" s="50"/>
      <c r="BN31" s="50"/>
      <c r="BO31" s="50"/>
      <c r="BP31" s="50"/>
      <c r="BQ31" s="50"/>
      <c r="BR31" s="50"/>
      <c r="BS31" s="50"/>
      <c r="BT31" s="50"/>
      <c r="BU31" s="50"/>
      <c r="BV31" s="50"/>
      <c r="BW31" s="50"/>
      <c r="BX31" s="50"/>
      <c r="BY31" s="50"/>
      <c r="BZ31" s="51"/>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49"/>
      <c r="BM32" s="50"/>
      <c r="BN32" s="50"/>
      <c r="BO32" s="50"/>
      <c r="BP32" s="50"/>
      <c r="BQ32" s="50"/>
      <c r="BR32" s="50"/>
      <c r="BS32" s="50"/>
      <c r="BT32" s="50"/>
      <c r="BU32" s="50"/>
      <c r="BV32" s="50"/>
      <c r="BW32" s="50"/>
      <c r="BX32" s="50"/>
      <c r="BY32" s="50"/>
      <c r="BZ32" s="51"/>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49"/>
      <c r="BM33" s="50"/>
      <c r="BN33" s="50"/>
      <c r="BO33" s="50"/>
      <c r="BP33" s="50"/>
      <c r="BQ33" s="50"/>
      <c r="BR33" s="50"/>
      <c r="BS33" s="50"/>
      <c r="BT33" s="50"/>
      <c r="BU33" s="50"/>
      <c r="BV33" s="50"/>
      <c r="BW33" s="50"/>
      <c r="BX33" s="50"/>
      <c r="BY33" s="50"/>
      <c r="BZ33" s="51"/>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49"/>
      <c r="BM34" s="50"/>
      <c r="BN34" s="50"/>
      <c r="BO34" s="50"/>
      <c r="BP34" s="50"/>
      <c r="BQ34" s="50"/>
      <c r="BR34" s="50"/>
      <c r="BS34" s="50"/>
      <c r="BT34" s="50"/>
      <c r="BU34" s="50"/>
      <c r="BV34" s="50"/>
      <c r="BW34" s="50"/>
      <c r="BX34" s="50"/>
      <c r="BY34" s="50"/>
      <c r="BZ34" s="51"/>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49"/>
      <c r="BM35" s="50"/>
      <c r="BN35" s="50"/>
      <c r="BO35" s="50"/>
      <c r="BP35" s="50"/>
      <c r="BQ35" s="50"/>
      <c r="BR35" s="50"/>
      <c r="BS35" s="50"/>
      <c r="BT35" s="50"/>
      <c r="BU35" s="50"/>
      <c r="BV35" s="50"/>
      <c r="BW35" s="50"/>
      <c r="BX35" s="50"/>
      <c r="BY35" s="50"/>
      <c r="BZ35" s="51"/>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49"/>
      <c r="BM36" s="50"/>
      <c r="BN36" s="50"/>
      <c r="BO36" s="50"/>
      <c r="BP36" s="50"/>
      <c r="BQ36" s="50"/>
      <c r="BR36" s="50"/>
      <c r="BS36" s="50"/>
      <c r="BT36" s="50"/>
      <c r="BU36" s="50"/>
      <c r="BV36" s="50"/>
      <c r="BW36" s="50"/>
      <c r="BX36" s="50"/>
      <c r="BY36" s="50"/>
      <c r="BZ36" s="51"/>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49"/>
      <c r="BM37" s="50"/>
      <c r="BN37" s="50"/>
      <c r="BO37" s="50"/>
      <c r="BP37" s="50"/>
      <c r="BQ37" s="50"/>
      <c r="BR37" s="50"/>
      <c r="BS37" s="50"/>
      <c r="BT37" s="50"/>
      <c r="BU37" s="50"/>
      <c r="BV37" s="50"/>
      <c r="BW37" s="50"/>
      <c r="BX37" s="50"/>
      <c r="BY37" s="50"/>
      <c r="BZ37" s="51"/>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49"/>
      <c r="BM38" s="50"/>
      <c r="BN38" s="50"/>
      <c r="BO38" s="50"/>
      <c r="BP38" s="50"/>
      <c r="BQ38" s="50"/>
      <c r="BR38" s="50"/>
      <c r="BS38" s="50"/>
      <c r="BT38" s="50"/>
      <c r="BU38" s="50"/>
      <c r="BV38" s="50"/>
      <c r="BW38" s="50"/>
      <c r="BX38" s="50"/>
      <c r="BY38" s="50"/>
      <c r="BZ38" s="51"/>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49"/>
      <c r="BM39" s="50"/>
      <c r="BN39" s="50"/>
      <c r="BO39" s="50"/>
      <c r="BP39" s="50"/>
      <c r="BQ39" s="50"/>
      <c r="BR39" s="50"/>
      <c r="BS39" s="50"/>
      <c r="BT39" s="50"/>
      <c r="BU39" s="50"/>
      <c r="BV39" s="50"/>
      <c r="BW39" s="50"/>
      <c r="BX39" s="50"/>
      <c r="BY39" s="50"/>
      <c r="BZ39" s="51"/>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49"/>
      <c r="BM40" s="50"/>
      <c r="BN40" s="50"/>
      <c r="BO40" s="50"/>
      <c r="BP40" s="50"/>
      <c r="BQ40" s="50"/>
      <c r="BR40" s="50"/>
      <c r="BS40" s="50"/>
      <c r="BT40" s="50"/>
      <c r="BU40" s="50"/>
      <c r="BV40" s="50"/>
      <c r="BW40" s="50"/>
      <c r="BX40" s="50"/>
      <c r="BY40" s="50"/>
      <c r="BZ40" s="51"/>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49"/>
      <c r="BM41" s="50"/>
      <c r="BN41" s="50"/>
      <c r="BO41" s="50"/>
      <c r="BP41" s="50"/>
      <c r="BQ41" s="50"/>
      <c r="BR41" s="50"/>
      <c r="BS41" s="50"/>
      <c r="BT41" s="50"/>
      <c r="BU41" s="50"/>
      <c r="BV41" s="50"/>
      <c r="BW41" s="50"/>
      <c r="BX41" s="50"/>
      <c r="BY41" s="50"/>
      <c r="BZ41" s="51"/>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49"/>
      <c r="BM42" s="50"/>
      <c r="BN42" s="50"/>
      <c r="BO42" s="50"/>
      <c r="BP42" s="50"/>
      <c r="BQ42" s="50"/>
      <c r="BR42" s="50"/>
      <c r="BS42" s="50"/>
      <c r="BT42" s="50"/>
      <c r="BU42" s="50"/>
      <c r="BV42" s="50"/>
      <c r="BW42" s="50"/>
      <c r="BX42" s="50"/>
      <c r="BY42" s="50"/>
      <c r="BZ42" s="51"/>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49"/>
      <c r="BM43" s="50"/>
      <c r="BN43" s="50"/>
      <c r="BO43" s="50"/>
      <c r="BP43" s="50"/>
      <c r="BQ43" s="50"/>
      <c r="BR43" s="50"/>
      <c r="BS43" s="50"/>
      <c r="BT43" s="50"/>
      <c r="BU43" s="50"/>
      <c r="BV43" s="50"/>
      <c r="BW43" s="50"/>
      <c r="BX43" s="50"/>
      <c r="BY43" s="50"/>
      <c r="BZ43" s="51"/>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52"/>
      <c r="BM44" s="53"/>
      <c r="BN44" s="53"/>
      <c r="BO44" s="53"/>
      <c r="BP44" s="53"/>
      <c r="BQ44" s="53"/>
      <c r="BR44" s="53"/>
      <c r="BS44" s="53"/>
      <c r="BT44" s="53"/>
      <c r="BU44" s="53"/>
      <c r="BV44" s="53"/>
      <c r="BW44" s="53"/>
      <c r="BX44" s="53"/>
      <c r="BY44" s="53"/>
      <c r="BZ44" s="54"/>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43" t="s">
        <v>1</v>
      </c>
      <c r="BM45" s="44"/>
      <c r="BN45" s="44"/>
      <c r="BO45" s="44"/>
      <c r="BP45" s="44"/>
      <c r="BQ45" s="44"/>
      <c r="BR45" s="44"/>
      <c r="BS45" s="44"/>
      <c r="BT45" s="44"/>
      <c r="BU45" s="44"/>
      <c r="BV45" s="44"/>
      <c r="BW45" s="44"/>
      <c r="BX45" s="44"/>
      <c r="BY45" s="44"/>
      <c r="BZ45" s="45"/>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46"/>
      <c r="BM46" s="47"/>
      <c r="BN46" s="47"/>
      <c r="BO46" s="47"/>
      <c r="BP46" s="47"/>
      <c r="BQ46" s="47"/>
      <c r="BR46" s="47"/>
      <c r="BS46" s="47"/>
      <c r="BT46" s="47"/>
      <c r="BU46" s="47"/>
      <c r="BV46" s="47"/>
      <c r="BW46" s="47"/>
      <c r="BX46" s="47"/>
      <c r="BY46" s="47"/>
      <c r="BZ46" s="48"/>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49" t="s">
        <v>113</v>
      </c>
      <c r="BM47" s="50"/>
      <c r="BN47" s="50"/>
      <c r="BO47" s="50"/>
      <c r="BP47" s="50"/>
      <c r="BQ47" s="50"/>
      <c r="BR47" s="50"/>
      <c r="BS47" s="50"/>
      <c r="BT47" s="50"/>
      <c r="BU47" s="50"/>
      <c r="BV47" s="50"/>
      <c r="BW47" s="50"/>
      <c r="BX47" s="50"/>
      <c r="BY47" s="50"/>
      <c r="BZ47" s="51"/>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49"/>
      <c r="BM48" s="50"/>
      <c r="BN48" s="50"/>
      <c r="BO48" s="50"/>
      <c r="BP48" s="50"/>
      <c r="BQ48" s="50"/>
      <c r="BR48" s="50"/>
      <c r="BS48" s="50"/>
      <c r="BT48" s="50"/>
      <c r="BU48" s="50"/>
      <c r="BV48" s="50"/>
      <c r="BW48" s="50"/>
      <c r="BX48" s="50"/>
      <c r="BY48" s="50"/>
      <c r="BZ48" s="51"/>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49"/>
      <c r="BM49" s="50"/>
      <c r="BN49" s="50"/>
      <c r="BO49" s="50"/>
      <c r="BP49" s="50"/>
      <c r="BQ49" s="50"/>
      <c r="BR49" s="50"/>
      <c r="BS49" s="50"/>
      <c r="BT49" s="50"/>
      <c r="BU49" s="50"/>
      <c r="BV49" s="50"/>
      <c r="BW49" s="50"/>
      <c r="BX49" s="50"/>
      <c r="BY49" s="50"/>
      <c r="BZ49" s="51"/>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49"/>
      <c r="BM50" s="50"/>
      <c r="BN50" s="50"/>
      <c r="BO50" s="50"/>
      <c r="BP50" s="50"/>
      <c r="BQ50" s="50"/>
      <c r="BR50" s="50"/>
      <c r="BS50" s="50"/>
      <c r="BT50" s="50"/>
      <c r="BU50" s="50"/>
      <c r="BV50" s="50"/>
      <c r="BW50" s="50"/>
      <c r="BX50" s="50"/>
      <c r="BY50" s="50"/>
      <c r="BZ50" s="51"/>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49"/>
      <c r="BM51" s="50"/>
      <c r="BN51" s="50"/>
      <c r="BO51" s="50"/>
      <c r="BP51" s="50"/>
      <c r="BQ51" s="50"/>
      <c r="BR51" s="50"/>
      <c r="BS51" s="50"/>
      <c r="BT51" s="50"/>
      <c r="BU51" s="50"/>
      <c r="BV51" s="50"/>
      <c r="BW51" s="50"/>
      <c r="BX51" s="50"/>
      <c r="BY51" s="50"/>
      <c r="BZ51" s="51"/>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49"/>
      <c r="BM52" s="50"/>
      <c r="BN52" s="50"/>
      <c r="BO52" s="50"/>
      <c r="BP52" s="50"/>
      <c r="BQ52" s="50"/>
      <c r="BR52" s="50"/>
      <c r="BS52" s="50"/>
      <c r="BT52" s="50"/>
      <c r="BU52" s="50"/>
      <c r="BV52" s="50"/>
      <c r="BW52" s="50"/>
      <c r="BX52" s="50"/>
      <c r="BY52" s="50"/>
      <c r="BZ52" s="51"/>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49"/>
      <c r="BM53" s="50"/>
      <c r="BN53" s="50"/>
      <c r="BO53" s="50"/>
      <c r="BP53" s="50"/>
      <c r="BQ53" s="50"/>
      <c r="BR53" s="50"/>
      <c r="BS53" s="50"/>
      <c r="BT53" s="50"/>
      <c r="BU53" s="50"/>
      <c r="BV53" s="50"/>
      <c r="BW53" s="50"/>
      <c r="BX53" s="50"/>
      <c r="BY53" s="50"/>
      <c r="BZ53" s="51"/>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49"/>
      <c r="BM54" s="50"/>
      <c r="BN54" s="50"/>
      <c r="BO54" s="50"/>
      <c r="BP54" s="50"/>
      <c r="BQ54" s="50"/>
      <c r="BR54" s="50"/>
      <c r="BS54" s="50"/>
      <c r="BT54" s="50"/>
      <c r="BU54" s="50"/>
      <c r="BV54" s="50"/>
      <c r="BW54" s="50"/>
      <c r="BX54" s="50"/>
      <c r="BY54" s="50"/>
      <c r="BZ54" s="51"/>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49"/>
      <c r="BM55" s="50"/>
      <c r="BN55" s="50"/>
      <c r="BO55" s="50"/>
      <c r="BP55" s="50"/>
      <c r="BQ55" s="50"/>
      <c r="BR55" s="50"/>
      <c r="BS55" s="50"/>
      <c r="BT55" s="50"/>
      <c r="BU55" s="50"/>
      <c r="BV55" s="50"/>
      <c r="BW55" s="50"/>
      <c r="BX55" s="50"/>
      <c r="BY55" s="50"/>
      <c r="BZ55" s="51"/>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49"/>
      <c r="BM56" s="50"/>
      <c r="BN56" s="50"/>
      <c r="BO56" s="50"/>
      <c r="BP56" s="50"/>
      <c r="BQ56" s="50"/>
      <c r="BR56" s="50"/>
      <c r="BS56" s="50"/>
      <c r="BT56" s="50"/>
      <c r="BU56" s="50"/>
      <c r="BV56" s="50"/>
      <c r="BW56" s="50"/>
      <c r="BX56" s="50"/>
      <c r="BY56" s="50"/>
      <c r="BZ56" s="51"/>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49"/>
      <c r="BM57" s="50"/>
      <c r="BN57" s="50"/>
      <c r="BO57" s="50"/>
      <c r="BP57" s="50"/>
      <c r="BQ57" s="50"/>
      <c r="BR57" s="50"/>
      <c r="BS57" s="50"/>
      <c r="BT57" s="50"/>
      <c r="BU57" s="50"/>
      <c r="BV57" s="50"/>
      <c r="BW57" s="50"/>
      <c r="BX57" s="50"/>
      <c r="BY57" s="50"/>
      <c r="BZ57" s="51"/>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49"/>
      <c r="BM58" s="50"/>
      <c r="BN58" s="50"/>
      <c r="BO58" s="50"/>
      <c r="BP58" s="50"/>
      <c r="BQ58" s="50"/>
      <c r="BR58" s="50"/>
      <c r="BS58" s="50"/>
      <c r="BT58" s="50"/>
      <c r="BU58" s="50"/>
      <c r="BV58" s="50"/>
      <c r="BW58" s="50"/>
      <c r="BX58" s="50"/>
      <c r="BY58" s="50"/>
      <c r="BZ58" s="51"/>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49"/>
      <c r="BM59" s="50"/>
      <c r="BN59" s="50"/>
      <c r="BO59" s="50"/>
      <c r="BP59" s="50"/>
      <c r="BQ59" s="50"/>
      <c r="BR59" s="50"/>
      <c r="BS59" s="50"/>
      <c r="BT59" s="50"/>
      <c r="BU59" s="50"/>
      <c r="BV59" s="50"/>
      <c r="BW59" s="50"/>
      <c r="BX59" s="50"/>
      <c r="BY59" s="50"/>
      <c r="BZ59" s="51"/>
    </row>
    <row r="60" spans="1:78" ht="13.5" customHeight="1" x14ac:dyDescent="0.15">
      <c r="A60" s="2"/>
      <c r="B60" s="60" t="s">
        <v>10</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49"/>
      <c r="BM62" s="50"/>
      <c r="BN62" s="50"/>
      <c r="BO62" s="50"/>
      <c r="BP62" s="50"/>
      <c r="BQ62" s="50"/>
      <c r="BR62" s="50"/>
      <c r="BS62" s="50"/>
      <c r="BT62" s="50"/>
      <c r="BU62" s="50"/>
      <c r="BV62" s="50"/>
      <c r="BW62" s="50"/>
      <c r="BX62" s="50"/>
      <c r="BY62" s="50"/>
      <c r="BZ62" s="51"/>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52"/>
      <c r="BM63" s="53"/>
      <c r="BN63" s="53"/>
      <c r="BO63" s="53"/>
      <c r="BP63" s="53"/>
      <c r="BQ63" s="53"/>
      <c r="BR63" s="53"/>
      <c r="BS63" s="53"/>
      <c r="BT63" s="53"/>
      <c r="BU63" s="53"/>
      <c r="BV63" s="53"/>
      <c r="BW63" s="53"/>
      <c r="BX63" s="53"/>
      <c r="BY63" s="53"/>
      <c r="BZ63" s="54"/>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43" t="s">
        <v>9</v>
      </c>
      <c r="BM64" s="44"/>
      <c r="BN64" s="44"/>
      <c r="BO64" s="44"/>
      <c r="BP64" s="44"/>
      <c r="BQ64" s="44"/>
      <c r="BR64" s="44"/>
      <c r="BS64" s="44"/>
      <c r="BT64" s="44"/>
      <c r="BU64" s="44"/>
      <c r="BV64" s="44"/>
      <c r="BW64" s="44"/>
      <c r="BX64" s="44"/>
      <c r="BY64" s="44"/>
      <c r="BZ64" s="45"/>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46"/>
      <c r="BM65" s="47"/>
      <c r="BN65" s="47"/>
      <c r="BO65" s="47"/>
      <c r="BP65" s="47"/>
      <c r="BQ65" s="47"/>
      <c r="BR65" s="47"/>
      <c r="BS65" s="47"/>
      <c r="BT65" s="47"/>
      <c r="BU65" s="47"/>
      <c r="BV65" s="47"/>
      <c r="BW65" s="47"/>
      <c r="BX65" s="47"/>
      <c r="BY65" s="47"/>
      <c r="BZ65" s="48"/>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49" t="s">
        <v>110</v>
      </c>
      <c r="BM66" s="50"/>
      <c r="BN66" s="50"/>
      <c r="BO66" s="50"/>
      <c r="BP66" s="50"/>
      <c r="BQ66" s="50"/>
      <c r="BR66" s="50"/>
      <c r="BS66" s="50"/>
      <c r="BT66" s="50"/>
      <c r="BU66" s="50"/>
      <c r="BV66" s="50"/>
      <c r="BW66" s="50"/>
      <c r="BX66" s="50"/>
      <c r="BY66" s="50"/>
      <c r="BZ66" s="51"/>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49"/>
      <c r="BM67" s="50"/>
      <c r="BN67" s="50"/>
      <c r="BO67" s="50"/>
      <c r="BP67" s="50"/>
      <c r="BQ67" s="50"/>
      <c r="BR67" s="50"/>
      <c r="BS67" s="50"/>
      <c r="BT67" s="50"/>
      <c r="BU67" s="50"/>
      <c r="BV67" s="50"/>
      <c r="BW67" s="50"/>
      <c r="BX67" s="50"/>
      <c r="BY67" s="50"/>
      <c r="BZ67" s="51"/>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49"/>
      <c r="BM68" s="50"/>
      <c r="BN68" s="50"/>
      <c r="BO68" s="50"/>
      <c r="BP68" s="50"/>
      <c r="BQ68" s="50"/>
      <c r="BR68" s="50"/>
      <c r="BS68" s="50"/>
      <c r="BT68" s="50"/>
      <c r="BU68" s="50"/>
      <c r="BV68" s="50"/>
      <c r="BW68" s="50"/>
      <c r="BX68" s="50"/>
      <c r="BY68" s="50"/>
      <c r="BZ68" s="51"/>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49"/>
      <c r="BM69" s="50"/>
      <c r="BN69" s="50"/>
      <c r="BO69" s="50"/>
      <c r="BP69" s="50"/>
      <c r="BQ69" s="50"/>
      <c r="BR69" s="50"/>
      <c r="BS69" s="50"/>
      <c r="BT69" s="50"/>
      <c r="BU69" s="50"/>
      <c r="BV69" s="50"/>
      <c r="BW69" s="50"/>
      <c r="BX69" s="50"/>
      <c r="BY69" s="50"/>
      <c r="BZ69" s="51"/>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49"/>
      <c r="BM70" s="50"/>
      <c r="BN70" s="50"/>
      <c r="BO70" s="50"/>
      <c r="BP70" s="50"/>
      <c r="BQ70" s="50"/>
      <c r="BR70" s="50"/>
      <c r="BS70" s="50"/>
      <c r="BT70" s="50"/>
      <c r="BU70" s="50"/>
      <c r="BV70" s="50"/>
      <c r="BW70" s="50"/>
      <c r="BX70" s="50"/>
      <c r="BY70" s="50"/>
      <c r="BZ70" s="51"/>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49"/>
      <c r="BM71" s="50"/>
      <c r="BN71" s="50"/>
      <c r="BO71" s="50"/>
      <c r="BP71" s="50"/>
      <c r="BQ71" s="50"/>
      <c r="BR71" s="50"/>
      <c r="BS71" s="50"/>
      <c r="BT71" s="50"/>
      <c r="BU71" s="50"/>
      <c r="BV71" s="50"/>
      <c r="BW71" s="50"/>
      <c r="BX71" s="50"/>
      <c r="BY71" s="50"/>
      <c r="BZ71" s="51"/>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49"/>
      <c r="BM72" s="50"/>
      <c r="BN72" s="50"/>
      <c r="BO72" s="50"/>
      <c r="BP72" s="50"/>
      <c r="BQ72" s="50"/>
      <c r="BR72" s="50"/>
      <c r="BS72" s="50"/>
      <c r="BT72" s="50"/>
      <c r="BU72" s="50"/>
      <c r="BV72" s="50"/>
      <c r="BW72" s="50"/>
      <c r="BX72" s="50"/>
      <c r="BY72" s="50"/>
      <c r="BZ72" s="51"/>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49"/>
      <c r="BM73" s="50"/>
      <c r="BN73" s="50"/>
      <c r="BO73" s="50"/>
      <c r="BP73" s="50"/>
      <c r="BQ73" s="50"/>
      <c r="BR73" s="50"/>
      <c r="BS73" s="50"/>
      <c r="BT73" s="50"/>
      <c r="BU73" s="50"/>
      <c r="BV73" s="50"/>
      <c r="BW73" s="50"/>
      <c r="BX73" s="50"/>
      <c r="BY73" s="50"/>
      <c r="BZ73" s="51"/>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49"/>
      <c r="BM74" s="50"/>
      <c r="BN74" s="50"/>
      <c r="BO74" s="50"/>
      <c r="BP74" s="50"/>
      <c r="BQ74" s="50"/>
      <c r="BR74" s="50"/>
      <c r="BS74" s="50"/>
      <c r="BT74" s="50"/>
      <c r="BU74" s="50"/>
      <c r="BV74" s="50"/>
      <c r="BW74" s="50"/>
      <c r="BX74" s="50"/>
      <c r="BY74" s="50"/>
      <c r="BZ74" s="51"/>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49"/>
      <c r="BM75" s="50"/>
      <c r="BN75" s="50"/>
      <c r="BO75" s="50"/>
      <c r="BP75" s="50"/>
      <c r="BQ75" s="50"/>
      <c r="BR75" s="50"/>
      <c r="BS75" s="50"/>
      <c r="BT75" s="50"/>
      <c r="BU75" s="50"/>
      <c r="BV75" s="50"/>
      <c r="BW75" s="50"/>
      <c r="BX75" s="50"/>
      <c r="BY75" s="50"/>
      <c r="BZ75" s="51"/>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49"/>
      <c r="BM76" s="50"/>
      <c r="BN76" s="50"/>
      <c r="BO76" s="50"/>
      <c r="BP76" s="50"/>
      <c r="BQ76" s="50"/>
      <c r="BR76" s="50"/>
      <c r="BS76" s="50"/>
      <c r="BT76" s="50"/>
      <c r="BU76" s="50"/>
      <c r="BV76" s="50"/>
      <c r="BW76" s="50"/>
      <c r="BX76" s="50"/>
      <c r="BY76" s="50"/>
      <c r="BZ76" s="51"/>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49"/>
      <c r="BM77" s="50"/>
      <c r="BN77" s="50"/>
      <c r="BO77" s="50"/>
      <c r="BP77" s="50"/>
      <c r="BQ77" s="50"/>
      <c r="BR77" s="50"/>
      <c r="BS77" s="50"/>
      <c r="BT77" s="50"/>
      <c r="BU77" s="50"/>
      <c r="BV77" s="50"/>
      <c r="BW77" s="50"/>
      <c r="BX77" s="50"/>
      <c r="BY77" s="50"/>
      <c r="BZ77" s="51"/>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49"/>
      <c r="BM78" s="50"/>
      <c r="BN78" s="50"/>
      <c r="BO78" s="50"/>
      <c r="BP78" s="50"/>
      <c r="BQ78" s="50"/>
      <c r="BR78" s="50"/>
      <c r="BS78" s="50"/>
      <c r="BT78" s="50"/>
      <c r="BU78" s="50"/>
      <c r="BV78" s="50"/>
      <c r="BW78" s="50"/>
      <c r="BX78" s="50"/>
      <c r="BY78" s="50"/>
      <c r="BZ78" s="51"/>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49"/>
      <c r="BM79" s="50"/>
      <c r="BN79" s="50"/>
      <c r="BO79" s="50"/>
      <c r="BP79" s="50"/>
      <c r="BQ79" s="50"/>
      <c r="BR79" s="50"/>
      <c r="BS79" s="50"/>
      <c r="BT79" s="50"/>
      <c r="BU79" s="50"/>
      <c r="BV79" s="50"/>
      <c r="BW79" s="50"/>
      <c r="BX79" s="50"/>
      <c r="BY79" s="50"/>
      <c r="BZ79" s="51"/>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49"/>
      <c r="BM80" s="50"/>
      <c r="BN80" s="50"/>
      <c r="BO80" s="50"/>
      <c r="BP80" s="50"/>
      <c r="BQ80" s="50"/>
      <c r="BR80" s="50"/>
      <c r="BS80" s="50"/>
      <c r="BT80" s="50"/>
      <c r="BU80" s="50"/>
      <c r="BV80" s="50"/>
      <c r="BW80" s="50"/>
      <c r="BX80" s="50"/>
      <c r="BY80" s="50"/>
      <c r="BZ80" s="5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49"/>
      <c r="BM81" s="50"/>
      <c r="BN81" s="50"/>
      <c r="BO81" s="50"/>
      <c r="BP81" s="50"/>
      <c r="BQ81" s="50"/>
      <c r="BR81" s="50"/>
      <c r="BS81" s="50"/>
      <c r="BT81" s="50"/>
      <c r="BU81" s="50"/>
      <c r="BV81" s="50"/>
      <c r="BW81" s="50"/>
      <c r="BX81" s="50"/>
      <c r="BY81" s="50"/>
      <c r="BZ81" s="51"/>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52"/>
      <c r="BM82" s="53"/>
      <c r="BN82" s="53"/>
      <c r="BO82" s="53"/>
      <c r="BP82" s="53"/>
      <c r="BQ82" s="53"/>
      <c r="BR82" s="53"/>
      <c r="BS82" s="53"/>
      <c r="BT82" s="53"/>
      <c r="BU82" s="53"/>
      <c r="BV82" s="53"/>
      <c r="BW82" s="53"/>
      <c r="BX82" s="53"/>
      <c r="BY82" s="53"/>
      <c r="BZ82" s="54"/>
    </row>
    <row r="83" spans="1:78" x14ac:dyDescent="0.15">
      <c r="C83" s="2" t="s">
        <v>41</v>
      </c>
    </row>
    <row r="84" spans="1:78" hidden="1" x14ac:dyDescent="0.15">
      <c r="B84" s="6" t="s">
        <v>42</v>
      </c>
      <c r="C84" s="6"/>
      <c r="D84" s="6"/>
      <c r="E84" s="6" t="s">
        <v>44</v>
      </c>
      <c r="F84" s="6" t="s">
        <v>45</v>
      </c>
      <c r="G84" s="6" t="s">
        <v>46</v>
      </c>
      <c r="H84" s="6" t="s">
        <v>0</v>
      </c>
      <c r="I84" s="6" t="s">
        <v>8</v>
      </c>
      <c r="J84" s="6" t="s">
        <v>47</v>
      </c>
      <c r="K84" s="6" t="s">
        <v>48</v>
      </c>
      <c r="L84" s="6" t="s">
        <v>32</v>
      </c>
      <c r="M84" s="6" t="s">
        <v>35</v>
      </c>
      <c r="N84" s="6" t="s">
        <v>50</v>
      </c>
      <c r="O84" s="6" t="s">
        <v>52</v>
      </c>
    </row>
    <row r="85" spans="1:78" hidden="1" x14ac:dyDescent="0.15">
      <c r="B85" s="6"/>
      <c r="C85" s="6"/>
      <c r="D85" s="6"/>
      <c r="E85" s="6" t="str">
        <f>データ!AI6</f>
        <v>【104.99】</v>
      </c>
      <c r="F85" s="6" t="str">
        <f>データ!AT6</f>
        <v>【121.19】</v>
      </c>
      <c r="G85" s="6" t="str">
        <f>データ!BE6</f>
        <v>【32.80】</v>
      </c>
      <c r="H85" s="6" t="str">
        <f>データ!BP6</f>
        <v>【832.52】</v>
      </c>
      <c r="I85" s="6" t="str">
        <f>データ!CA6</f>
        <v>【60.94】</v>
      </c>
      <c r="J85" s="6" t="str">
        <f>データ!CL6</f>
        <v>【253.04】</v>
      </c>
      <c r="K85" s="6" t="str">
        <f>データ!CW6</f>
        <v>【54.84】</v>
      </c>
      <c r="L85" s="6" t="str">
        <f>データ!DH6</f>
        <v>【86.60】</v>
      </c>
      <c r="M85" s="6" t="str">
        <f>データ!DS6</f>
        <v>【22.21】</v>
      </c>
      <c r="N85" s="6" t="str">
        <f>データ!ED6</f>
        <v>【0.00】</v>
      </c>
      <c r="O85" s="6" t="str">
        <f>データ!EO6</f>
        <v>【0.16】</v>
      </c>
    </row>
  </sheetData>
  <sheetProtection algorithmName="SHA-512" hashValue="rUWVLGJFjWWxH4aB9TnDs21jPYu8SXHSvDuhIdr7QF4qacgxhPDHCIBO1gWmaCXrzsuNRxI7eHAwh2i+NQ0uvw==" saltValue="g64Z/APkksGLMl+qgXn1Ug=="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B14:BJ15"/>
    <mergeCell ref="BL14:BZ15"/>
    <mergeCell ref="BL45:BZ46"/>
    <mergeCell ref="B60:BJ61"/>
    <mergeCell ref="AL10:AS10"/>
    <mergeCell ref="AT10:BA10"/>
    <mergeCell ref="BB10:BI10"/>
    <mergeCell ref="BL10:BM10"/>
    <mergeCell ref="BL64:BZ65"/>
    <mergeCell ref="BL16:BZ44"/>
    <mergeCell ref="BL47:BZ63"/>
    <mergeCell ref="BL66:BZ82"/>
    <mergeCell ref="BL11:BZ13"/>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53</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8" x14ac:dyDescent="0.15">
      <c r="A2" s="28" t="s">
        <v>54</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8" x14ac:dyDescent="0.15">
      <c r="A3" s="28" t="s">
        <v>19</v>
      </c>
      <c r="B3" s="30" t="s">
        <v>31</v>
      </c>
      <c r="C3" s="30" t="s">
        <v>56</v>
      </c>
      <c r="D3" s="30" t="s">
        <v>57</v>
      </c>
      <c r="E3" s="30" t="s">
        <v>4</v>
      </c>
      <c r="F3" s="30" t="s">
        <v>3</v>
      </c>
      <c r="G3" s="30" t="s">
        <v>24</v>
      </c>
      <c r="H3" s="76" t="s">
        <v>58</v>
      </c>
      <c r="I3" s="77"/>
      <c r="J3" s="77"/>
      <c r="K3" s="77"/>
      <c r="L3" s="77"/>
      <c r="M3" s="77"/>
      <c r="N3" s="77"/>
      <c r="O3" s="77"/>
      <c r="P3" s="77"/>
      <c r="Q3" s="77"/>
      <c r="R3" s="77"/>
      <c r="S3" s="77"/>
      <c r="T3" s="77"/>
      <c r="U3" s="77"/>
      <c r="V3" s="77"/>
      <c r="W3" s="77"/>
      <c r="X3" s="78"/>
      <c r="Y3" s="82" t="s">
        <v>51</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10</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28" t="s">
        <v>59</v>
      </c>
      <c r="B4" s="31"/>
      <c r="C4" s="31"/>
      <c r="D4" s="31"/>
      <c r="E4" s="31"/>
      <c r="F4" s="31"/>
      <c r="G4" s="31"/>
      <c r="H4" s="79"/>
      <c r="I4" s="80"/>
      <c r="J4" s="80"/>
      <c r="K4" s="80"/>
      <c r="L4" s="80"/>
      <c r="M4" s="80"/>
      <c r="N4" s="80"/>
      <c r="O4" s="80"/>
      <c r="P4" s="80"/>
      <c r="Q4" s="80"/>
      <c r="R4" s="80"/>
      <c r="S4" s="80"/>
      <c r="T4" s="80"/>
      <c r="U4" s="80"/>
      <c r="V4" s="80"/>
      <c r="W4" s="80"/>
      <c r="X4" s="81"/>
      <c r="Y4" s="83" t="s">
        <v>49</v>
      </c>
      <c r="Z4" s="83"/>
      <c r="AA4" s="83"/>
      <c r="AB4" s="83"/>
      <c r="AC4" s="83"/>
      <c r="AD4" s="83"/>
      <c r="AE4" s="83"/>
      <c r="AF4" s="83"/>
      <c r="AG4" s="83"/>
      <c r="AH4" s="83"/>
      <c r="AI4" s="83"/>
      <c r="AJ4" s="83" t="s">
        <v>43</v>
      </c>
      <c r="AK4" s="83"/>
      <c r="AL4" s="83"/>
      <c r="AM4" s="83"/>
      <c r="AN4" s="83"/>
      <c r="AO4" s="83"/>
      <c r="AP4" s="83"/>
      <c r="AQ4" s="83"/>
      <c r="AR4" s="83"/>
      <c r="AS4" s="83"/>
      <c r="AT4" s="83"/>
      <c r="AU4" s="83" t="s">
        <v>27</v>
      </c>
      <c r="AV4" s="83"/>
      <c r="AW4" s="83"/>
      <c r="AX4" s="83"/>
      <c r="AY4" s="83"/>
      <c r="AZ4" s="83"/>
      <c r="BA4" s="83"/>
      <c r="BB4" s="83"/>
      <c r="BC4" s="83"/>
      <c r="BD4" s="83"/>
      <c r="BE4" s="83"/>
      <c r="BF4" s="83" t="s">
        <v>61</v>
      </c>
      <c r="BG4" s="83"/>
      <c r="BH4" s="83"/>
      <c r="BI4" s="83"/>
      <c r="BJ4" s="83"/>
      <c r="BK4" s="83"/>
      <c r="BL4" s="83"/>
      <c r="BM4" s="83"/>
      <c r="BN4" s="83"/>
      <c r="BO4" s="83"/>
      <c r="BP4" s="83"/>
      <c r="BQ4" s="83" t="s">
        <v>14</v>
      </c>
      <c r="BR4" s="83"/>
      <c r="BS4" s="83"/>
      <c r="BT4" s="83"/>
      <c r="BU4" s="83"/>
      <c r="BV4" s="83"/>
      <c r="BW4" s="83"/>
      <c r="BX4" s="83"/>
      <c r="BY4" s="83"/>
      <c r="BZ4" s="83"/>
      <c r="CA4" s="83"/>
      <c r="CB4" s="83" t="s">
        <v>60</v>
      </c>
      <c r="CC4" s="83"/>
      <c r="CD4" s="83"/>
      <c r="CE4" s="83"/>
      <c r="CF4" s="83"/>
      <c r="CG4" s="83"/>
      <c r="CH4" s="83"/>
      <c r="CI4" s="83"/>
      <c r="CJ4" s="83"/>
      <c r="CK4" s="83"/>
      <c r="CL4" s="83"/>
      <c r="CM4" s="83" t="s">
        <v>63</v>
      </c>
      <c r="CN4" s="83"/>
      <c r="CO4" s="83"/>
      <c r="CP4" s="83"/>
      <c r="CQ4" s="83"/>
      <c r="CR4" s="83"/>
      <c r="CS4" s="83"/>
      <c r="CT4" s="83"/>
      <c r="CU4" s="83"/>
      <c r="CV4" s="83"/>
      <c r="CW4" s="83"/>
      <c r="CX4" s="83" t="s">
        <v>64</v>
      </c>
      <c r="CY4" s="83"/>
      <c r="CZ4" s="83"/>
      <c r="DA4" s="83"/>
      <c r="DB4" s="83"/>
      <c r="DC4" s="83"/>
      <c r="DD4" s="83"/>
      <c r="DE4" s="83"/>
      <c r="DF4" s="83"/>
      <c r="DG4" s="83"/>
      <c r="DH4" s="83"/>
      <c r="DI4" s="83" t="s">
        <v>65</v>
      </c>
      <c r="DJ4" s="83"/>
      <c r="DK4" s="83"/>
      <c r="DL4" s="83"/>
      <c r="DM4" s="83"/>
      <c r="DN4" s="83"/>
      <c r="DO4" s="83"/>
      <c r="DP4" s="83"/>
      <c r="DQ4" s="83"/>
      <c r="DR4" s="83"/>
      <c r="DS4" s="83"/>
      <c r="DT4" s="83" t="s">
        <v>66</v>
      </c>
      <c r="DU4" s="83"/>
      <c r="DV4" s="83"/>
      <c r="DW4" s="83"/>
      <c r="DX4" s="83"/>
      <c r="DY4" s="83"/>
      <c r="DZ4" s="83"/>
      <c r="EA4" s="83"/>
      <c r="EB4" s="83"/>
      <c r="EC4" s="83"/>
      <c r="ED4" s="83"/>
      <c r="EE4" s="83" t="s">
        <v>67</v>
      </c>
      <c r="EF4" s="83"/>
      <c r="EG4" s="83"/>
      <c r="EH4" s="83"/>
      <c r="EI4" s="83"/>
      <c r="EJ4" s="83"/>
      <c r="EK4" s="83"/>
      <c r="EL4" s="83"/>
      <c r="EM4" s="83"/>
      <c r="EN4" s="83"/>
      <c r="EO4" s="83"/>
    </row>
    <row r="5" spans="1:148" x14ac:dyDescent="0.15">
      <c r="A5" s="28" t="s">
        <v>68</v>
      </c>
      <c r="B5" s="32"/>
      <c r="C5" s="32"/>
      <c r="D5" s="32"/>
      <c r="E5" s="32"/>
      <c r="F5" s="32"/>
      <c r="G5" s="32"/>
      <c r="H5" s="37" t="s">
        <v>55</v>
      </c>
      <c r="I5" s="37" t="s">
        <v>69</v>
      </c>
      <c r="J5" s="37" t="s">
        <v>70</v>
      </c>
      <c r="K5" s="37" t="s">
        <v>71</v>
      </c>
      <c r="L5" s="37" t="s">
        <v>72</v>
      </c>
      <c r="M5" s="37" t="s">
        <v>5</v>
      </c>
      <c r="N5" s="37" t="s">
        <v>73</v>
      </c>
      <c r="O5" s="37" t="s">
        <v>74</v>
      </c>
      <c r="P5" s="37" t="s">
        <v>75</v>
      </c>
      <c r="Q5" s="37" t="s">
        <v>76</v>
      </c>
      <c r="R5" s="37" t="s">
        <v>77</v>
      </c>
      <c r="S5" s="37" t="s">
        <v>78</v>
      </c>
      <c r="T5" s="37" t="s">
        <v>79</v>
      </c>
      <c r="U5" s="37" t="s">
        <v>62</v>
      </c>
      <c r="V5" s="37" t="s">
        <v>80</v>
      </c>
      <c r="W5" s="37" t="s">
        <v>81</v>
      </c>
      <c r="X5" s="37" t="s">
        <v>82</v>
      </c>
      <c r="Y5" s="37" t="s">
        <v>83</v>
      </c>
      <c r="Z5" s="37" t="s">
        <v>84</v>
      </c>
      <c r="AA5" s="37" t="s">
        <v>85</v>
      </c>
      <c r="AB5" s="37" t="s">
        <v>86</v>
      </c>
      <c r="AC5" s="37" t="s">
        <v>87</v>
      </c>
      <c r="AD5" s="37" t="s">
        <v>89</v>
      </c>
      <c r="AE5" s="37" t="s">
        <v>90</v>
      </c>
      <c r="AF5" s="37" t="s">
        <v>91</v>
      </c>
      <c r="AG5" s="37" t="s">
        <v>92</v>
      </c>
      <c r="AH5" s="37" t="s">
        <v>93</v>
      </c>
      <c r="AI5" s="37" t="s">
        <v>42</v>
      </c>
      <c r="AJ5" s="37" t="s">
        <v>83</v>
      </c>
      <c r="AK5" s="37" t="s">
        <v>84</v>
      </c>
      <c r="AL5" s="37" t="s">
        <v>85</v>
      </c>
      <c r="AM5" s="37" t="s">
        <v>86</v>
      </c>
      <c r="AN5" s="37" t="s">
        <v>87</v>
      </c>
      <c r="AO5" s="37" t="s">
        <v>89</v>
      </c>
      <c r="AP5" s="37" t="s">
        <v>90</v>
      </c>
      <c r="AQ5" s="37" t="s">
        <v>91</v>
      </c>
      <c r="AR5" s="37" t="s">
        <v>92</v>
      </c>
      <c r="AS5" s="37" t="s">
        <v>93</v>
      </c>
      <c r="AT5" s="37" t="s">
        <v>88</v>
      </c>
      <c r="AU5" s="37" t="s">
        <v>83</v>
      </c>
      <c r="AV5" s="37" t="s">
        <v>84</v>
      </c>
      <c r="AW5" s="37" t="s">
        <v>85</v>
      </c>
      <c r="AX5" s="37" t="s">
        <v>86</v>
      </c>
      <c r="AY5" s="37" t="s">
        <v>87</v>
      </c>
      <c r="AZ5" s="37" t="s">
        <v>89</v>
      </c>
      <c r="BA5" s="37" t="s">
        <v>90</v>
      </c>
      <c r="BB5" s="37" t="s">
        <v>91</v>
      </c>
      <c r="BC5" s="37" t="s">
        <v>92</v>
      </c>
      <c r="BD5" s="37" t="s">
        <v>93</v>
      </c>
      <c r="BE5" s="37" t="s">
        <v>88</v>
      </c>
      <c r="BF5" s="37" t="s">
        <v>83</v>
      </c>
      <c r="BG5" s="37" t="s">
        <v>84</v>
      </c>
      <c r="BH5" s="37" t="s">
        <v>85</v>
      </c>
      <c r="BI5" s="37" t="s">
        <v>86</v>
      </c>
      <c r="BJ5" s="37" t="s">
        <v>87</v>
      </c>
      <c r="BK5" s="37" t="s">
        <v>89</v>
      </c>
      <c r="BL5" s="37" t="s">
        <v>90</v>
      </c>
      <c r="BM5" s="37" t="s">
        <v>91</v>
      </c>
      <c r="BN5" s="37" t="s">
        <v>92</v>
      </c>
      <c r="BO5" s="37" t="s">
        <v>93</v>
      </c>
      <c r="BP5" s="37" t="s">
        <v>88</v>
      </c>
      <c r="BQ5" s="37" t="s">
        <v>83</v>
      </c>
      <c r="BR5" s="37" t="s">
        <v>84</v>
      </c>
      <c r="BS5" s="37" t="s">
        <v>85</v>
      </c>
      <c r="BT5" s="37" t="s">
        <v>86</v>
      </c>
      <c r="BU5" s="37" t="s">
        <v>87</v>
      </c>
      <c r="BV5" s="37" t="s">
        <v>89</v>
      </c>
      <c r="BW5" s="37" t="s">
        <v>90</v>
      </c>
      <c r="BX5" s="37" t="s">
        <v>91</v>
      </c>
      <c r="BY5" s="37" t="s">
        <v>92</v>
      </c>
      <c r="BZ5" s="37" t="s">
        <v>93</v>
      </c>
      <c r="CA5" s="37" t="s">
        <v>88</v>
      </c>
      <c r="CB5" s="37" t="s">
        <v>83</v>
      </c>
      <c r="CC5" s="37" t="s">
        <v>84</v>
      </c>
      <c r="CD5" s="37" t="s">
        <v>85</v>
      </c>
      <c r="CE5" s="37" t="s">
        <v>86</v>
      </c>
      <c r="CF5" s="37" t="s">
        <v>87</v>
      </c>
      <c r="CG5" s="37" t="s">
        <v>89</v>
      </c>
      <c r="CH5" s="37" t="s">
        <v>90</v>
      </c>
      <c r="CI5" s="37" t="s">
        <v>91</v>
      </c>
      <c r="CJ5" s="37" t="s">
        <v>92</v>
      </c>
      <c r="CK5" s="37" t="s">
        <v>93</v>
      </c>
      <c r="CL5" s="37" t="s">
        <v>88</v>
      </c>
      <c r="CM5" s="37" t="s">
        <v>83</v>
      </c>
      <c r="CN5" s="37" t="s">
        <v>84</v>
      </c>
      <c r="CO5" s="37" t="s">
        <v>85</v>
      </c>
      <c r="CP5" s="37" t="s">
        <v>86</v>
      </c>
      <c r="CQ5" s="37" t="s">
        <v>87</v>
      </c>
      <c r="CR5" s="37" t="s">
        <v>89</v>
      </c>
      <c r="CS5" s="37" t="s">
        <v>90</v>
      </c>
      <c r="CT5" s="37" t="s">
        <v>91</v>
      </c>
      <c r="CU5" s="37" t="s">
        <v>92</v>
      </c>
      <c r="CV5" s="37" t="s">
        <v>93</v>
      </c>
      <c r="CW5" s="37" t="s">
        <v>88</v>
      </c>
      <c r="CX5" s="37" t="s">
        <v>83</v>
      </c>
      <c r="CY5" s="37" t="s">
        <v>84</v>
      </c>
      <c r="CZ5" s="37" t="s">
        <v>85</v>
      </c>
      <c r="DA5" s="37" t="s">
        <v>86</v>
      </c>
      <c r="DB5" s="37" t="s">
        <v>87</v>
      </c>
      <c r="DC5" s="37" t="s">
        <v>89</v>
      </c>
      <c r="DD5" s="37" t="s">
        <v>90</v>
      </c>
      <c r="DE5" s="37" t="s">
        <v>91</v>
      </c>
      <c r="DF5" s="37" t="s">
        <v>92</v>
      </c>
      <c r="DG5" s="37" t="s">
        <v>93</v>
      </c>
      <c r="DH5" s="37" t="s">
        <v>88</v>
      </c>
      <c r="DI5" s="37" t="s">
        <v>83</v>
      </c>
      <c r="DJ5" s="37" t="s">
        <v>84</v>
      </c>
      <c r="DK5" s="37" t="s">
        <v>85</v>
      </c>
      <c r="DL5" s="37" t="s">
        <v>86</v>
      </c>
      <c r="DM5" s="37" t="s">
        <v>87</v>
      </c>
      <c r="DN5" s="37" t="s">
        <v>89</v>
      </c>
      <c r="DO5" s="37" t="s">
        <v>90</v>
      </c>
      <c r="DP5" s="37" t="s">
        <v>91</v>
      </c>
      <c r="DQ5" s="37" t="s">
        <v>92</v>
      </c>
      <c r="DR5" s="37" t="s">
        <v>93</v>
      </c>
      <c r="DS5" s="37" t="s">
        <v>88</v>
      </c>
      <c r="DT5" s="37" t="s">
        <v>83</v>
      </c>
      <c r="DU5" s="37" t="s">
        <v>84</v>
      </c>
      <c r="DV5" s="37" t="s">
        <v>85</v>
      </c>
      <c r="DW5" s="37" t="s">
        <v>86</v>
      </c>
      <c r="DX5" s="37" t="s">
        <v>87</v>
      </c>
      <c r="DY5" s="37" t="s">
        <v>89</v>
      </c>
      <c r="DZ5" s="37" t="s">
        <v>90</v>
      </c>
      <c r="EA5" s="37" t="s">
        <v>91</v>
      </c>
      <c r="EB5" s="37" t="s">
        <v>92</v>
      </c>
      <c r="EC5" s="37" t="s">
        <v>93</v>
      </c>
      <c r="ED5" s="37" t="s">
        <v>88</v>
      </c>
      <c r="EE5" s="37" t="s">
        <v>83</v>
      </c>
      <c r="EF5" s="37" t="s">
        <v>84</v>
      </c>
      <c r="EG5" s="37" t="s">
        <v>85</v>
      </c>
      <c r="EH5" s="37" t="s">
        <v>86</v>
      </c>
      <c r="EI5" s="37" t="s">
        <v>87</v>
      </c>
      <c r="EJ5" s="37" t="s">
        <v>89</v>
      </c>
      <c r="EK5" s="37" t="s">
        <v>90</v>
      </c>
      <c r="EL5" s="37" t="s">
        <v>91</v>
      </c>
      <c r="EM5" s="37" t="s">
        <v>92</v>
      </c>
      <c r="EN5" s="37" t="s">
        <v>93</v>
      </c>
      <c r="EO5" s="37" t="s">
        <v>88</v>
      </c>
    </row>
    <row r="6" spans="1:148" s="27" customFormat="1" x14ac:dyDescent="0.15">
      <c r="A6" s="28" t="s">
        <v>94</v>
      </c>
      <c r="B6" s="33">
        <f t="shared" ref="B6:X6" si="1">B7</f>
        <v>2020</v>
      </c>
      <c r="C6" s="33">
        <f t="shared" si="1"/>
        <v>173860</v>
      </c>
      <c r="D6" s="33">
        <f t="shared" si="1"/>
        <v>46</v>
      </c>
      <c r="E6" s="33">
        <f t="shared" si="1"/>
        <v>17</v>
      </c>
      <c r="F6" s="33">
        <f t="shared" si="1"/>
        <v>5</v>
      </c>
      <c r="G6" s="33">
        <f t="shared" si="1"/>
        <v>0</v>
      </c>
      <c r="H6" s="33" t="str">
        <f t="shared" si="1"/>
        <v>石川県　宝達志水町</v>
      </c>
      <c r="I6" s="33" t="str">
        <f t="shared" si="1"/>
        <v>法適用</v>
      </c>
      <c r="J6" s="33" t="str">
        <f t="shared" si="1"/>
        <v>下水道事業</v>
      </c>
      <c r="K6" s="33" t="str">
        <f t="shared" si="1"/>
        <v>農業集落排水</v>
      </c>
      <c r="L6" s="33" t="str">
        <f t="shared" si="1"/>
        <v>F1</v>
      </c>
      <c r="M6" s="33" t="str">
        <f t="shared" si="1"/>
        <v>非設置</v>
      </c>
      <c r="N6" s="38" t="str">
        <f t="shared" si="1"/>
        <v>-</v>
      </c>
      <c r="O6" s="38">
        <f t="shared" si="1"/>
        <v>55.89</v>
      </c>
      <c r="P6" s="38">
        <f t="shared" si="1"/>
        <v>20.98</v>
      </c>
      <c r="Q6" s="38">
        <f t="shared" si="1"/>
        <v>91.69</v>
      </c>
      <c r="R6" s="38">
        <f t="shared" si="1"/>
        <v>4510</v>
      </c>
      <c r="S6" s="38">
        <f t="shared" si="1"/>
        <v>12790</v>
      </c>
      <c r="T6" s="38">
        <f t="shared" si="1"/>
        <v>111.52</v>
      </c>
      <c r="U6" s="38">
        <f t="shared" si="1"/>
        <v>114.69</v>
      </c>
      <c r="V6" s="38">
        <f t="shared" si="1"/>
        <v>2661</v>
      </c>
      <c r="W6" s="38">
        <f t="shared" si="1"/>
        <v>1.6800000000000002</v>
      </c>
      <c r="X6" s="38">
        <f t="shared" si="1"/>
        <v>1583.93</v>
      </c>
      <c r="Y6" s="42">
        <f t="shared" ref="Y6:AH6" si="2">IF(Y7="",NA(),Y7)</f>
        <v>108.92</v>
      </c>
      <c r="Z6" s="42">
        <f t="shared" si="2"/>
        <v>107.75</v>
      </c>
      <c r="AA6" s="42">
        <f t="shared" si="2"/>
        <v>114.81</v>
      </c>
      <c r="AB6" s="42">
        <f t="shared" si="2"/>
        <v>127.55</v>
      </c>
      <c r="AC6" s="42">
        <f t="shared" si="2"/>
        <v>106.79</v>
      </c>
      <c r="AD6" s="42">
        <f t="shared" si="2"/>
        <v>99.66</v>
      </c>
      <c r="AE6" s="42">
        <f t="shared" si="2"/>
        <v>100.99</v>
      </c>
      <c r="AF6" s="42">
        <f t="shared" si="2"/>
        <v>101.27</v>
      </c>
      <c r="AG6" s="42">
        <f t="shared" si="2"/>
        <v>101.91</v>
      </c>
      <c r="AH6" s="42">
        <f t="shared" si="2"/>
        <v>103.09</v>
      </c>
      <c r="AI6" s="38" t="str">
        <f>IF(AI7="","",IF(AI7="-","【-】","【"&amp;SUBSTITUTE(TEXT(AI7,"#,##0.00"),"-","△")&amp;"】"))</f>
        <v>【104.99】</v>
      </c>
      <c r="AJ6" s="38">
        <f t="shared" ref="AJ6:AS6" si="3">IF(AJ7="",NA(),AJ7)</f>
        <v>0</v>
      </c>
      <c r="AK6" s="38">
        <f t="shared" si="3"/>
        <v>0</v>
      </c>
      <c r="AL6" s="38">
        <f t="shared" si="3"/>
        <v>0</v>
      </c>
      <c r="AM6" s="38">
        <f t="shared" si="3"/>
        <v>0</v>
      </c>
      <c r="AN6" s="38">
        <f t="shared" si="3"/>
        <v>0</v>
      </c>
      <c r="AO6" s="42">
        <f t="shared" si="3"/>
        <v>225.39</v>
      </c>
      <c r="AP6" s="42">
        <f t="shared" si="3"/>
        <v>149.02000000000001</v>
      </c>
      <c r="AQ6" s="42">
        <f t="shared" si="3"/>
        <v>137.09</v>
      </c>
      <c r="AR6" s="42">
        <f t="shared" si="3"/>
        <v>127.98</v>
      </c>
      <c r="AS6" s="42">
        <f t="shared" si="3"/>
        <v>101.24</v>
      </c>
      <c r="AT6" s="38" t="str">
        <f>IF(AT7="","",IF(AT7="-","【-】","【"&amp;SUBSTITUTE(TEXT(AT7,"#,##0.00"),"-","△")&amp;"】"))</f>
        <v>【121.19】</v>
      </c>
      <c r="AU6" s="42">
        <f t="shared" ref="AU6:BD6" si="4">IF(AU7="",NA(),AU7)</f>
        <v>5.63</v>
      </c>
      <c r="AV6" s="42">
        <f t="shared" si="4"/>
        <v>8.81</v>
      </c>
      <c r="AW6" s="42">
        <f t="shared" si="4"/>
        <v>21.59</v>
      </c>
      <c r="AX6" s="42">
        <f t="shared" si="4"/>
        <v>22.65</v>
      </c>
      <c r="AY6" s="42">
        <f t="shared" si="4"/>
        <v>43.38</v>
      </c>
      <c r="AZ6" s="42">
        <f t="shared" si="4"/>
        <v>31.84</v>
      </c>
      <c r="BA6" s="42">
        <f t="shared" si="4"/>
        <v>38.119999999999997</v>
      </c>
      <c r="BB6" s="42">
        <f t="shared" si="4"/>
        <v>43.5</v>
      </c>
      <c r="BC6" s="42">
        <f t="shared" si="4"/>
        <v>44.14</v>
      </c>
      <c r="BD6" s="42">
        <f t="shared" si="4"/>
        <v>37.24</v>
      </c>
      <c r="BE6" s="38" t="str">
        <f>IF(BE7="","",IF(BE7="-","【-】","【"&amp;SUBSTITUTE(TEXT(BE7,"#,##0.00"),"-","△")&amp;"】"))</f>
        <v>【32.80】</v>
      </c>
      <c r="BF6" s="42">
        <f t="shared" ref="BF6:BO6" si="5">IF(BF7="",NA(),BF7)</f>
        <v>1313.21</v>
      </c>
      <c r="BG6" s="42">
        <f t="shared" si="5"/>
        <v>1234.02</v>
      </c>
      <c r="BH6" s="42">
        <f t="shared" si="5"/>
        <v>1656.43</v>
      </c>
      <c r="BI6" s="42">
        <f t="shared" si="5"/>
        <v>1371.24</v>
      </c>
      <c r="BJ6" s="42">
        <f t="shared" si="5"/>
        <v>1282.51</v>
      </c>
      <c r="BK6" s="42">
        <f t="shared" si="5"/>
        <v>974.93</v>
      </c>
      <c r="BL6" s="42">
        <f t="shared" si="5"/>
        <v>684.74</v>
      </c>
      <c r="BM6" s="42">
        <f t="shared" si="5"/>
        <v>654.91999999999996</v>
      </c>
      <c r="BN6" s="42">
        <f t="shared" si="5"/>
        <v>654.71</v>
      </c>
      <c r="BO6" s="42">
        <f t="shared" si="5"/>
        <v>783.8</v>
      </c>
      <c r="BP6" s="38" t="str">
        <f>IF(BP7="","",IF(BP7="-","【-】","【"&amp;SUBSTITUTE(TEXT(BP7,"#,##0.00"),"-","△")&amp;"】"))</f>
        <v>【832.52】</v>
      </c>
      <c r="BQ6" s="42">
        <f t="shared" ref="BQ6:BZ6" si="6">IF(BQ7="",NA(),BQ7)</f>
        <v>109.61</v>
      </c>
      <c r="BR6" s="42">
        <f t="shared" si="6"/>
        <v>111.5</v>
      </c>
      <c r="BS6" s="42">
        <f t="shared" si="6"/>
        <v>97.95</v>
      </c>
      <c r="BT6" s="42">
        <f t="shared" si="6"/>
        <v>99.82</v>
      </c>
      <c r="BU6" s="42">
        <f t="shared" si="6"/>
        <v>99.8</v>
      </c>
      <c r="BV6" s="42">
        <f t="shared" si="6"/>
        <v>55.32</v>
      </c>
      <c r="BW6" s="42">
        <f t="shared" si="6"/>
        <v>65.33</v>
      </c>
      <c r="BX6" s="42">
        <f t="shared" si="6"/>
        <v>65.39</v>
      </c>
      <c r="BY6" s="42">
        <f t="shared" si="6"/>
        <v>65.37</v>
      </c>
      <c r="BZ6" s="42">
        <f t="shared" si="6"/>
        <v>68.11</v>
      </c>
      <c r="CA6" s="38" t="str">
        <f>IF(CA7="","",IF(CA7="-","【-】","【"&amp;SUBSTITUTE(TEXT(CA7,"#,##0.00"),"-","△")&amp;"】"))</f>
        <v>【60.94】</v>
      </c>
      <c r="CB6" s="42">
        <f t="shared" ref="CB6:CK6" si="7">IF(CB7="",NA(),CB7)</f>
        <v>207.1</v>
      </c>
      <c r="CC6" s="42">
        <f t="shared" si="7"/>
        <v>215.5</v>
      </c>
      <c r="CD6" s="42">
        <f t="shared" si="7"/>
        <v>224.25</v>
      </c>
      <c r="CE6" s="42">
        <f t="shared" si="7"/>
        <v>220.04</v>
      </c>
      <c r="CF6" s="42">
        <f t="shared" si="7"/>
        <v>221.13</v>
      </c>
      <c r="CG6" s="42">
        <f t="shared" si="7"/>
        <v>283.17</v>
      </c>
      <c r="CH6" s="42">
        <f t="shared" si="7"/>
        <v>227.43</v>
      </c>
      <c r="CI6" s="42">
        <f t="shared" si="7"/>
        <v>230.88</v>
      </c>
      <c r="CJ6" s="42">
        <f t="shared" si="7"/>
        <v>228.99</v>
      </c>
      <c r="CK6" s="42">
        <f t="shared" si="7"/>
        <v>222.41</v>
      </c>
      <c r="CL6" s="38" t="str">
        <f>IF(CL7="","",IF(CL7="-","【-】","【"&amp;SUBSTITUTE(TEXT(CL7,"#,##0.00"),"-","△")&amp;"】"))</f>
        <v>【253.04】</v>
      </c>
      <c r="CM6" s="42">
        <f t="shared" ref="CM6:CV6" si="8">IF(CM7="",NA(),CM7)</f>
        <v>52.77</v>
      </c>
      <c r="CN6" s="42">
        <f t="shared" si="8"/>
        <v>52.77</v>
      </c>
      <c r="CO6" s="42">
        <f t="shared" si="8"/>
        <v>51.6</v>
      </c>
      <c r="CP6" s="42">
        <f t="shared" si="8"/>
        <v>50.66</v>
      </c>
      <c r="CQ6" s="42">
        <f t="shared" si="8"/>
        <v>52.15</v>
      </c>
      <c r="CR6" s="42">
        <f t="shared" si="8"/>
        <v>60.65</v>
      </c>
      <c r="CS6" s="42">
        <f t="shared" si="8"/>
        <v>56.01</v>
      </c>
      <c r="CT6" s="42">
        <f t="shared" si="8"/>
        <v>56.72</v>
      </c>
      <c r="CU6" s="42">
        <f t="shared" si="8"/>
        <v>54.06</v>
      </c>
      <c r="CV6" s="42">
        <f t="shared" si="8"/>
        <v>55.26</v>
      </c>
      <c r="CW6" s="38" t="str">
        <f>IF(CW7="","",IF(CW7="-","【-】","【"&amp;SUBSTITUTE(TEXT(CW7,"#,##0.00"),"-","△")&amp;"】"))</f>
        <v>【54.84】</v>
      </c>
      <c r="CX6" s="42">
        <f t="shared" ref="CX6:DG6" si="9">IF(CX7="",NA(),CX7)</f>
        <v>91.39</v>
      </c>
      <c r="CY6" s="42">
        <f t="shared" si="9"/>
        <v>91.56</v>
      </c>
      <c r="CZ6" s="42">
        <f t="shared" si="9"/>
        <v>91.77</v>
      </c>
      <c r="DA6" s="42">
        <f t="shared" si="9"/>
        <v>92.03</v>
      </c>
      <c r="DB6" s="42">
        <f t="shared" si="9"/>
        <v>92.67</v>
      </c>
      <c r="DC6" s="42">
        <f t="shared" si="9"/>
        <v>84.58</v>
      </c>
      <c r="DD6" s="42">
        <f t="shared" si="9"/>
        <v>89.77</v>
      </c>
      <c r="DE6" s="42">
        <f t="shared" si="9"/>
        <v>90.04</v>
      </c>
      <c r="DF6" s="42">
        <f t="shared" si="9"/>
        <v>90.11</v>
      </c>
      <c r="DG6" s="42">
        <f t="shared" si="9"/>
        <v>90.52</v>
      </c>
      <c r="DH6" s="38" t="str">
        <f>IF(DH7="","",IF(DH7="-","【-】","【"&amp;SUBSTITUTE(TEXT(DH7,"#,##0.00"),"-","△")&amp;"】"))</f>
        <v>【86.60】</v>
      </c>
      <c r="DI6" s="42">
        <f t="shared" ref="DI6:DR6" si="10">IF(DI7="",NA(),DI7)</f>
        <v>40.25</v>
      </c>
      <c r="DJ6" s="42">
        <f t="shared" si="10"/>
        <v>42.48</v>
      </c>
      <c r="DK6" s="42">
        <f t="shared" si="10"/>
        <v>44.67</v>
      </c>
      <c r="DL6" s="42">
        <f t="shared" si="10"/>
        <v>46.65</v>
      </c>
      <c r="DM6" s="42">
        <f t="shared" si="10"/>
        <v>48.19</v>
      </c>
      <c r="DN6" s="42">
        <f t="shared" si="10"/>
        <v>22.9</v>
      </c>
      <c r="DO6" s="42">
        <f t="shared" si="10"/>
        <v>22.69</v>
      </c>
      <c r="DP6" s="42">
        <f t="shared" si="10"/>
        <v>24.32</v>
      </c>
      <c r="DQ6" s="42">
        <f t="shared" si="10"/>
        <v>28.19</v>
      </c>
      <c r="DR6" s="42">
        <f t="shared" si="10"/>
        <v>24.8</v>
      </c>
      <c r="DS6" s="38" t="str">
        <f>IF(DS7="","",IF(DS7="-","【-】","【"&amp;SUBSTITUTE(TEXT(DS7,"#,##0.00"),"-","△")&amp;"】"))</f>
        <v>【22.21】</v>
      </c>
      <c r="DT6" s="38">
        <f t="shared" ref="DT6:EC6" si="11">IF(DT7="",NA(),DT7)</f>
        <v>0</v>
      </c>
      <c r="DU6" s="38">
        <f t="shared" si="11"/>
        <v>0</v>
      </c>
      <c r="DV6" s="38">
        <f t="shared" si="11"/>
        <v>0</v>
      </c>
      <c r="DW6" s="38">
        <f t="shared" si="11"/>
        <v>0</v>
      </c>
      <c r="DX6" s="38">
        <f t="shared" si="11"/>
        <v>0</v>
      </c>
      <c r="DY6" s="38">
        <f t="shared" si="11"/>
        <v>0</v>
      </c>
      <c r="DZ6" s="38">
        <f t="shared" si="11"/>
        <v>0</v>
      </c>
      <c r="EA6" s="38">
        <f t="shared" si="11"/>
        <v>0</v>
      </c>
      <c r="EB6" s="38">
        <f t="shared" si="11"/>
        <v>0</v>
      </c>
      <c r="EC6" s="38">
        <f t="shared" si="11"/>
        <v>0</v>
      </c>
      <c r="ED6" s="38" t="str">
        <f>IF(ED7="","",IF(ED7="-","【-】","【"&amp;SUBSTITUTE(TEXT(ED7,"#,##0.00"),"-","△")&amp;"】"))</f>
        <v>【0.00】</v>
      </c>
      <c r="EE6" s="38">
        <f t="shared" ref="EE6:EN6" si="12">IF(EE7="",NA(),EE7)</f>
        <v>0</v>
      </c>
      <c r="EF6" s="38">
        <f t="shared" si="12"/>
        <v>0</v>
      </c>
      <c r="EG6" s="38">
        <f t="shared" si="12"/>
        <v>0</v>
      </c>
      <c r="EH6" s="38">
        <f t="shared" si="12"/>
        <v>0</v>
      </c>
      <c r="EI6" s="38">
        <f t="shared" si="12"/>
        <v>0</v>
      </c>
      <c r="EJ6" s="42">
        <f t="shared" si="12"/>
        <v>2.0499999999999998</v>
      </c>
      <c r="EK6" s="42">
        <f t="shared" si="12"/>
        <v>0.44</v>
      </c>
      <c r="EL6" s="42">
        <f t="shared" si="12"/>
        <v>0.04</v>
      </c>
      <c r="EM6" s="42">
        <f t="shared" si="12"/>
        <v>0.02</v>
      </c>
      <c r="EN6" s="42">
        <f t="shared" si="12"/>
        <v>0.02</v>
      </c>
      <c r="EO6" s="38" t="str">
        <f>IF(EO7="","",IF(EO7="-","【-】","【"&amp;SUBSTITUTE(TEXT(EO7,"#,##0.00"),"-","△")&amp;"】"))</f>
        <v>【0.16】</v>
      </c>
    </row>
    <row r="7" spans="1:148" s="27" customFormat="1" x14ac:dyDescent="0.15">
      <c r="A7" s="28"/>
      <c r="B7" s="34">
        <v>2020</v>
      </c>
      <c r="C7" s="34">
        <v>173860</v>
      </c>
      <c r="D7" s="34">
        <v>46</v>
      </c>
      <c r="E7" s="34">
        <v>17</v>
      </c>
      <c r="F7" s="34">
        <v>5</v>
      </c>
      <c r="G7" s="34">
        <v>0</v>
      </c>
      <c r="H7" s="34" t="s">
        <v>95</v>
      </c>
      <c r="I7" s="34" t="s">
        <v>96</v>
      </c>
      <c r="J7" s="34" t="s">
        <v>97</v>
      </c>
      <c r="K7" s="34" t="s">
        <v>98</v>
      </c>
      <c r="L7" s="34" t="s">
        <v>99</v>
      </c>
      <c r="M7" s="34" t="s">
        <v>100</v>
      </c>
      <c r="N7" s="39" t="s">
        <v>101</v>
      </c>
      <c r="O7" s="39">
        <v>55.89</v>
      </c>
      <c r="P7" s="39">
        <v>20.98</v>
      </c>
      <c r="Q7" s="39">
        <v>91.69</v>
      </c>
      <c r="R7" s="39">
        <v>4510</v>
      </c>
      <c r="S7" s="39">
        <v>12790</v>
      </c>
      <c r="T7" s="39">
        <v>111.52</v>
      </c>
      <c r="U7" s="39">
        <v>114.69</v>
      </c>
      <c r="V7" s="39">
        <v>2661</v>
      </c>
      <c r="W7" s="39">
        <v>1.6800000000000002</v>
      </c>
      <c r="X7" s="39">
        <v>1583.93</v>
      </c>
      <c r="Y7" s="39">
        <v>108.92</v>
      </c>
      <c r="Z7" s="39">
        <v>107.75</v>
      </c>
      <c r="AA7" s="39">
        <v>114.81</v>
      </c>
      <c r="AB7" s="39">
        <v>127.55</v>
      </c>
      <c r="AC7" s="39">
        <v>106.79</v>
      </c>
      <c r="AD7" s="39">
        <v>99.66</v>
      </c>
      <c r="AE7" s="39">
        <v>100.99</v>
      </c>
      <c r="AF7" s="39">
        <v>101.27</v>
      </c>
      <c r="AG7" s="39">
        <v>101.91</v>
      </c>
      <c r="AH7" s="39">
        <v>103.09</v>
      </c>
      <c r="AI7" s="39">
        <v>104.99</v>
      </c>
      <c r="AJ7" s="39">
        <v>0</v>
      </c>
      <c r="AK7" s="39">
        <v>0</v>
      </c>
      <c r="AL7" s="39">
        <v>0</v>
      </c>
      <c r="AM7" s="39">
        <v>0</v>
      </c>
      <c r="AN7" s="39">
        <v>0</v>
      </c>
      <c r="AO7" s="39">
        <v>225.39</v>
      </c>
      <c r="AP7" s="39">
        <v>149.02000000000001</v>
      </c>
      <c r="AQ7" s="39">
        <v>137.09</v>
      </c>
      <c r="AR7" s="39">
        <v>127.98</v>
      </c>
      <c r="AS7" s="39">
        <v>101.24</v>
      </c>
      <c r="AT7" s="39">
        <v>121.19</v>
      </c>
      <c r="AU7" s="39">
        <v>5.63</v>
      </c>
      <c r="AV7" s="39">
        <v>8.81</v>
      </c>
      <c r="AW7" s="39">
        <v>21.59</v>
      </c>
      <c r="AX7" s="39">
        <v>22.65</v>
      </c>
      <c r="AY7" s="39">
        <v>43.38</v>
      </c>
      <c r="AZ7" s="39">
        <v>31.84</v>
      </c>
      <c r="BA7" s="39">
        <v>38.119999999999997</v>
      </c>
      <c r="BB7" s="39">
        <v>43.5</v>
      </c>
      <c r="BC7" s="39">
        <v>44.14</v>
      </c>
      <c r="BD7" s="39">
        <v>37.24</v>
      </c>
      <c r="BE7" s="39">
        <v>32.799999999999997</v>
      </c>
      <c r="BF7" s="39">
        <v>1313.21</v>
      </c>
      <c r="BG7" s="39">
        <v>1234.02</v>
      </c>
      <c r="BH7" s="39">
        <v>1656.43</v>
      </c>
      <c r="BI7" s="39">
        <v>1371.24</v>
      </c>
      <c r="BJ7" s="39">
        <v>1282.51</v>
      </c>
      <c r="BK7" s="39">
        <v>974.93</v>
      </c>
      <c r="BL7" s="39">
        <v>684.74</v>
      </c>
      <c r="BM7" s="39">
        <v>654.91999999999996</v>
      </c>
      <c r="BN7" s="39">
        <v>654.71</v>
      </c>
      <c r="BO7" s="39">
        <v>783.8</v>
      </c>
      <c r="BP7" s="39">
        <v>832.52</v>
      </c>
      <c r="BQ7" s="39">
        <v>109.61</v>
      </c>
      <c r="BR7" s="39">
        <v>111.5</v>
      </c>
      <c r="BS7" s="39">
        <v>97.95</v>
      </c>
      <c r="BT7" s="39">
        <v>99.82</v>
      </c>
      <c r="BU7" s="39">
        <v>99.8</v>
      </c>
      <c r="BV7" s="39">
        <v>55.32</v>
      </c>
      <c r="BW7" s="39">
        <v>65.33</v>
      </c>
      <c r="BX7" s="39">
        <v>65.39</v>
      </c>
      <c r="BY7" s="39">
        <v>65.37</v>
      </c>
      <c r="BZ7" s="39">
        <v>68.11</v>
      </c>
      <c r="CA7" s="39">
        <v>60.94</v>
      </c>
      <c r="CB7" s="39">
        <v>207.1</v>
      </c>
      <c r="CC7" s="39">
        <v>215.5</v>
      </c>
      <c r="CD7" s="39">
        <v>224.25</v>
      </c>
      <c r="CE7" s="39">
        <v>220.04</v>
      </c>
      <c r="CF7" s="39">
        <v>221.13</v>
      </c>
      <c r="CG7" s="39">
        <v>283.17</v>
      </c>
      <c r="CH7" s="39">
        <v>227.43</v>
      </c>
      <c r="CI7" s="39">
        <v>230.88</v>
      </c>
      <c r="CJ7" s="39">
        <v>228.99</v>
      </c>
      <c r="CK7" s="39">
        <v>222.41</v>
      </c>
      <c r="CL7" s="39">
        <v>253.04</v>
      </c>
      <c r="CM7" s="39">
        <v>52.77</v>
      </c>
      <c r="CN7" s="39">
        <v>52.77</v>
      </c>
      <c r="CO7" s="39">
        <v>51.6</v>
      </c>
      <c r="CP7" s="39">
        <v>50.66</v>
      </c>
      <c r="CQ7" s="39">
        <v>52.15</v>
      </c>
      <c r="CR7" s="39">
        <v>60.65</v>
      </c>
      <c r="CS7" s="39">
        <v>56.01</v>
      </c>
      <c r="CT7" s="39">
        <v>56.72</v>
      </c>
      <c r="CU7" s="39">
        <v>54.06</v>
      </c>
      <c r="CV7" s="39">
        <v>55.26</v>
      </c>
      <c r="CW7" s="39">
        <v>54.84</v>
      </c>
      <c r="CX7" s="39">
        <v>91.39</v>
      </c>
      <c r="CY7" s="39">
        <v>91.56</v>
      </c>
      <c r="CZ7" s="39">
        <v>91.77</v>
      </c>
      <c r="DA7" s="39">
        <v>92.03</v>
      </c>
      <c r="DB7" s="39">
        <v>92.67</v>
      </c>
      <c r="DC7" s="39">
        <v>84.58</v>
      </c>
      <c r="DD7" s="39">
        <v>89.77</v>
      </c>
      <c r="DE7" s="39">
        <v>90.04</v>
      </c>
      <c r="DF7" s="39">
        <v>90.11</v>
      </c>
      <c r="DG7" s="39">
        <v>90.52</v>
      </c>
      <c r="DH7" s="39">
        <v>86.6</v>
      </c>
      <c r="DI7" s="39">
        <v>40.25</v>
      </c>
      <c r="DJ7" s="39">
        <v>42.48</v>
      </c>
      <c r="DK7" s="39">
        <v>44.67</v>
      </c>
      <c r="DL7" s="39">
        <v>46.65</v>
      </c>
      <c r="DM7" s="39">
        <v>48.19</v>
      </c>
      <c r="DN7" s="39">
        <v>22.9</v>
      </c>
      <c r="DO7" s="39">
        <v>22.69</v>
      </c>
      <c r="DP7" s="39">
        <v>24.32</v>
      </c>
      <c r="DQ7" s="39">
        <v>28.19</v>
      </c>
      <c r="DR7" s="39">
        <v>24.8</v>
      </c>
      <c r="DS7" s="39">
        <v>22.21</v>
      </c>
      <c r="DT7" s="39">
        <v>0</v>
      </c>
      <c r="DU7" s="39">
        <v>0</v>
      </c>
      <c r="DV7" s="39">
        <v>0</v>
      </c>
      <c r="DW7" s="39">
        <v>0</v>
      </c>
      <c r="DX7" s="39">
        <v>0</v>
      </c>
      <c r="DY7" s="39">
        <v>0</v>
      </c>
      <c r="DZ7" s="39">
        <v>0</v>
      </c>
      <c r="EA7" s="39">
        <v>0</v>
      </c>
      <c r="EB7" s="39">
        <v>0</v>
      </c>
      <c r="EC7" s="39">
        <v>0</v>
      </c>
      <c r="ED7" s="39">
        <v>0</v>
      </c>
      <c r="EE7" s="39">
        <v>0</v>
      </c>
      <c r="EF7" s="39">
        <v>0</v>
      </c>
      <c r="EG7" s="39">
        <v>0</v>
      </c>
      <c r="EH7" s="39">
        <v>0</v>
      </c>
      <c r="EI7" s="39">
        <v>0</v>
      </c>
      <c r="EJ7" s="39">
        <v>2.0499999999999998</v>
      </c>
      <c r="EK7" s="39">
        <v>0.44</v>
      </c>
      <c r="EL7" s="39">
        <v>0.04</v>
      </c>
      <c r="EM7" s="39">
        <v>0.02</v>
      </c>
      <c r="EN7" s="39">
        <v>0.02</v>
      </c>
      <c r="EO7" s="39">
        <v>0.16</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29"/>
      <c r="B9" s="29" t="s">
        <v>102</v>
      </c>
      <c r="C9" s="29" t="s">
        <v>103</v>
      </c>
      <c r="D9" s="29" t="s">
        <v>104</v>
      </c>
      <c r="E9" s="29" t="s">
        <v>105</v>
      </c>
      <c r="F9" s="29" t="s">
        <v>106</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29" t="s">
        <v>31</v>
      </c>
      <c r="B10" s="35">
        <f>DATEVALUE($B7+12-B11&amp;"/1/"&amp;B12)</f>
        <v>46753</v>
      </c>
      <c r="C10" s="35">
        <f>DATEVALUE($B7+12-C11&amp;"/1/"&amp;C12)</f>
        <v>47119</v>
      </c>
      <c r="D10" s="35">
        <f>DATEVALUE($B7+12-D11&amp;"/1/"&amp;D12)</f>
        <v>47484</v>
      </c>
      <c r="E10" s="36">
        <f>DATEVALUE($B7+12-E11&amp;"/1/"&amp;E12)</f>
        <v>47849</v>
      </c>
      <c r="F10" s="36">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2022-01-14T01:09:39Z</cp:lastPrinted>
  <dcterms:created xsi:type="dcterms:W3CDTF">2021-12-03T07:31:35Z</dcterms:created>
  <dcterms:modified xsi:type="dcterms:W3CDTF">2022-01-26T06:17:56Z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2022-01-07T05:22:16Z</vt:filetime>
  </property>
</Properties>
</file>