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9小規模\"/>
    </mc:Choice>
  </mc:AlternateContent>
  <workbookProtection workbookAlgorithmName="SHA-512" workbookHashValue="UMyX7QyUJ0Dy+4NqQPOpTUSNs4NTDwbzhplMSiODAtb5HNxGZb5F1NLDUZkiEeF/tKj0iZTJdabvbptywok7PA==" workbookSaltValue="MM9Am5+wpDuAo1YSgq2IlQ=="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<sst xmlns="http://schemas.openxmlformats.org/spreadsheetml/2006/main" count="231" uniqueCount="116">
  <si>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</si>
  <si>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</si>
  <si>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</si>
  <si>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</si>
  <si>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</si>
  <si>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</si>
  <si>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</si>
  <si>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</si>
  <si>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</si>
  <si>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</si>
  <si>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</si>
  <si>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</si>
  <si>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</si>
  <si>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</si>
  <si>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</si>
  <si>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</si>
  <si>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</si>
  <si>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</si>
  <si>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</si>
  <si>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</si>
  <si>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</si>
  <si>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</si>
  <si>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</si>
  <si>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</si>
  <si>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</si>
  <si>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</si>
  <si>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</si>
  <si>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</si>
  <si>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</si>
  <si>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</si>
  <si>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</si>
  <si>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</si>
  <si>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</si>
  <si>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</si>
  <si>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</si>
  <si>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</si>
  <si>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</si>
  <si>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</si>
  <si>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</si>
  <si>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</si>
  <si>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</si>
  <si>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</si>
  <si>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</si>
  <si>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</si>
  <si>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</si>
  <si>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</si>
  <si>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</si>
  <si>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</si>
  <si>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</si>
  <si>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</si>
  <si>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</si>
  <si>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</si>
  <si>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</si>
  <si>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</si>
  <si>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</si>
  <si>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</si>
  <si>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</si>
  <si>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</si>
  <si>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</si>
  <si>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</si>
  <si>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</si>
  <si>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</si>
  <si>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</si>
  <si>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</si>
  <si>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</si>
  <si>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</si>
  <si>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</si>
  <si>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</si>
  <si>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</si>
  <si>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</si>
  <si>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</si>
  <si>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</si>
  <si>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</si>
  <si>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</si>
  <si>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</si>
  <si>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</si>
  <si>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</si>
  <si>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</si>
  <si>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</si>
  <si>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</si>
  <si>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</si>
  <si>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</si>
  <si>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</si>
  <si>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</si>
  <si>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</si>
  <si>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</si>
  <si>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</si>
  <si>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</si>
  <si>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</si>
  <si>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</si>
  <si>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</si>
  <si>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</si>
  <si>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</si>
  <si>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</si>
  <si>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</si>
  <si>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</si>
  <si>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</si>
  <si>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</si>
  <si>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</si>
  <si>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</si>
  <si>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</si>
  <si>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</si>
  <si>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</si>
  <si>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</si>
  <si>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</si>
  <si>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</si>
  <si>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</si>
  <si>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</si>
  <si>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</si>
  <si>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</si>
  <si>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</si>
  <si>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</si>
  <si>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</si>
  <si>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平均値と比較し低くなっている。法定耐用年数に近い、もしくは超過した資産は見受けられない。現在、管渠について、カメラ調査や耐震化工事を定期的に実施し、適正な維持管理に努めている。また、ポンプ場や処理場については、設備更新工事を計画的に実施し、長寿命化に努めている。</t>
    <rPh sb="1" eb="3">
      <t>ユウケイ</t>
    </rPh>
    <rPh sb="3" eb="5">
      <t>コテイ</t>
    </rPh>
    <rPh sb="5" eb="7">
      <t>シサン</t>
    </rPh>
    <rPh sb="7" eb="9">
      <t>ゲンカ</t>
    </rPh>
    <rPh sb="9" eb="11">
      <t>ショウキャク</t>
    </rPh>
    <rPh sb="11" eb="12">
      <t>リツ</t>
    </rPh>
    <rPh sb="14" eb="21">
      <t>ルイジダンタイヘイキンチ</t>
    </rPh>
    <rPh sb="22" eb="24">
      <t>ヒカク</t>
    </rPh>
    <rPh sb="25" eb="26">
      <t>ヒク</t>
    </rPh>
    <rPh sb="33" eb="35">
      <t>ホウテイ</t>
    </rPh>
    <rPh sb="35" eb="39">
      <t>タイヨウネンスウ</t>
    </rPh>
    <rPh sb="40" eb="41">
      <t>チカ</t>
    </rPh>
    <rPh sb="47" eb="49">
      <t>チョウカ</t>
    </rPh>
    <rPh sb="51" eb="53">
      <t>シサン</t>
    </rPh>
    <rPh sb="54" eb="56">
      <t>ミウ</t>
    </rPh>
    <rPh sb="62" eb="64">
      <t>ゲンザイ</t>
    </rPh>
    <rPh sb="65" eb="67">
      <t>カンキョ</t>
    </rPh>
    <rPh sb="75" eb="77">
      <t>チョウサ</t>
    </rPh>
    <rPh sb="78" eb="81">
      <t>タイシンカ</t>
    </rPh>
    <rPh sb="81" eb="83">
      <t>コウジ</t>
    </rPh>
    <rPh sb="84" eb="87">
      <t>テイキテキ</t>
    </rPh>
    <rPh sb="88" eb="90">
      <t>ジッシ</t>
    </rPh>
    <rPh sb="92" eb="94">
      <t>テキセイ</t>
    </rPh>
    <rPh sb="95" eb="97">
      <t>イジ</t>
    </rPh>
    <rPh sb="97" eb="99">
      <t>カンリ</t>
    </rPh>
    <rPh sb="100" eb="101">
      <t>ツト</t>
    </rPh>
    <rPh sb="112" eb="113">
      <t>ジョウ</t>
    </rPh>
    <rPh sb="114" eb="117">
      <t>ショリジョウ</t>
    </rPh>
    <rPh sb="123" eb="125">
      <t>セツビ</t>
    </rPh>
    <rPh sb="125" eb="127">
      <t>コウシン</t>
    </rPh>
    <rPh sb="127" eb="129">
      <t>コウジ</t>
    </rPh>
    <rPh sb="130" eb="133">
      <t>ケイカクテキ</t>
    </rPh>
    <rPh sb="134" eb="136">
      <t>ジッシ</t>
    </rPh>
    <rPh sb="138" eb="139">
      <t>チョウ</t>
    </rPh>
    <rPh sb="139" eb="142">
      <t>ジュミョウカ</t>
    </rPh>
    <rPh sb="143" eb="144">
      <t>ツト</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</si>
  <si>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rPh sb="1" eb="3">
      <t>コンゴ</t>
    </rPh>
    <rPh sb="4" eb="6">
      <t>カンキョ</t>
    </rPh>
    <rPh sb="10" eb="11">
      <t>ジョウ</t>
    </rPh>
    <rPh sb="12" eb="15">
      <t>ショリジョウ</t>
    </rPh>
    <rPh sb="16" eb="19">
      <t>ロウキュウカ</t>
    </rPh>
    <rPh sb="20" eb="21">
      <t>スス</t>
    </rPh>
    <rPh sb="23" eb="25">
      <t>コウシン</t>
    </rPh>
    <rPh sb="28" eb="30">
      <t>シシュツ</t>
    </rPh>
    <rPh sb="31" eb="33">
      <t>ゾウカ</t>
    </rPh>
    <rPh sb="34" eb="36">
      <t>ミコ</t>
    </rPh>
    <rPh sb="40" eb="42">
      <t>カダイ</t>
    </rPh>
    <rPh sb="43" eb="45">
      <t>トウシ</t>
    </rPh>
    <rPh sb="46" eb="47">
      <t>サ</t>
    </rPh>
    <rPh sb="52" eb="54">
      <t>セイビ</t>
    </rPh>
    <rPh sb="55" eb="57">
      <t>ソクシン</t>
    </rPh>
    <rPh sb="59" eb="61">
      <t>ヒツヨウ</t>
    </rPh>
    <rPh sb="65" eb="67">
      <t>シュウニュウ</t>
    </rPh>
    <rPh sb="67" eb="69">
      <t>ゾウカ</t>
    </rPh>
    <rPh sb="69" eb="70">
      <t>サク</t>
    </rPh>
    <rPh sb="74" eb="77">
      <t>ゲスイドウ</t>
    </rPh>
    <rPh sb="79" eb="81">
      <t>セツゾク</t>
    </rPh>
    <rPh sb="81" eb="83">
      <t>ソクシン</t>
    </rPh>
    <rPh sb="84" eb="89">
      <t>コッコホジョキン</t>
    </rPh>
    <rPh sb="90" eb="92">
      <t>カツヨウ</t>
    </rPh>
    <rPh sb="94" eb="96">
      <t>ザイゲン</t>
    </rPh>
    <rPh sb="97" eb="99">
      <t>カクホ</t>
    </rPh>
    <rPh sb="100" eb="101">
      <t>ハカ</t>
    </rPh>
    <rPh sb="107" eb="110">
      <t>シヨウリョウ</t>
    </rPh>
    <rPh sb="111" eb="113">
      <t>ミナオ</t>
    </rPh>
    <rPh sb="116" eb="118">
      <t>テキセイ</t>
    </rPh>
    <rPh sb="119" eb="122">
      <t>シヨウリョウ</t>
    </rPh>
    <rPh sb="123" eb="125">
      <t>セッテイ</t>
    </rPh>
    <rPh sb="126" eb="128">
      <t>ケントウ</t>
    </rPh>
    <rPh sb="134" eb="136">
      <t>ミンカン</t>
    </rPh>
    <rPh sb="136" eb="138">
      <t>イタク</t>
    </rPh>
    <rPh sb="140" eb="142">
      <t>アンカ</t>
    </rPh>
    <rPh sb="143" eb="145">
      <t>カンリ</t>
    </rPh>
    <rPh sb="146" eb="147">
      <t>サラ</t>
    </rPh>
    <rPh sb="148" eb="149">
      <t>オ</t>
    </rPh>
    <rPh sb="150" eb="151">
      <t>スス</t>
    </rPh>
    <rPh sb="153" eb="155">
      <t>シシュツ</t>
    </rPh>
    <rPh sb="156" eb="158">
      <t>サクゲン</t>
    </rPh>
    <phoneticPr fontId="4"/>
  </si>
  <si>
    <t>　経常収支比率は１００％を超え、単年度収支は黒字であり、累積欠損金は発生していない。また、企業債残高対事業規模比率、経費回収率、汚水処理原価、施設利用率、水洗化率は、類似団体平均値と比較し良好である。
　一方、流動比率は、類似団体平均値と比較し下回っている。
　全体として、経営状況は類似団体と比較し良好である。引き続き経営の健全化、効率化を図るため、今後も収入の増加、支出の削減を推し進める。</t>
    <rPh sb="1" eb="3">
      <t>ケイジョウ</t>
    </rPh>
    <rPh sb="3" eb="7">
      <t>シュウシヒリツ</t>
    </rPh>
    <rPh sb="13" eb="14">
      <t>コ</t>
    </rPh>
    <rPh sb="16" eb="19">
      <t>タンネンド</t>
    </rPh>
    <rPh sb="19" eb="21">
      <t>シュウシ</t>
    </rPh>
    <rPh sb="22" eb="24">
      <t>クロジ</t>
    </rPh>
    <rPh sb="58" eb="60">
      <t>ケイヒ</t>
    </rPh>
    <rPh sb="60" eb="63">
      <t>カイシュウリツ</t>
    </rPh>
    <rPh sb="64" eb="66">
      <t>オスイ</t>
    </rPh>
    <rPh sb="66" eb="68">
      <t>ショリ</t>
    </rPh>
    <rPh sb="68" eb="70">
      <t>ゲンカ</t>
    </rPh>
    <rPh sb="71" eb="73">
      <t>シセツ</t>
    </rPh>
    <rPh sb="73" eb="75">
      <t>リヨウ</t>
    </rPh>
    <rPh sb="75" eb="76">
      <t>リツ</t>
    </rPh>
    <rPh sb="77" eb="80">
      <t>スイセンカ</t>
    </rPh>
    <rPh sb="80" eb="81">
      <t>リツ</t>
    </rPh>
    <rPh sb="83" eb="85">
      <t>ルイジ</t>
    </rPh>
    <rPh sb="85" eb="87">
      <t>ダンタイ</t>
    </rPh>
    <rPh sb="87" eb="90">
      <t>ヘイキンチ</t>
    </rPh>
    <rPh sb="91" eb="93">
      <t>ヒカク</t>
    </rPh>
    <rPh sb="94" eb="96">
      <t>リョウコウ</t>
    </rPh>
    <rPh sb="102" eb="104">
      <t>イッポウ</t>
    </rPh>
    <rPh sb="105" eb="107">
      <t>リュウドウ</t>
    </rPh>
    <rPh sb="107" eb="109">
      <t>ヒリツ</t>
    </rPh>
    <rPh sb="111" eb="113">
      <t>ルイジ</t>
    </rPh>
    <rPh sb="113" eb="115">
      <t>ダンタイ</t>
    </rPh>
    <rPh sb="115" eb="118">
      <t>ヘイキンチ</t>
    </rPh>
    <rPh sb="119" eb="121">
      <t>ヒカク</t>
    </rPh>
    <rPh sb="122" eb="124">
      <t>シタマワ</t>
    </rPh>
    <rPh sb="131" eb="133">
      <t>ゼンタイ</t>
    </rPh>
    <rPh sb="137" eb="139">
      <t>ケイエイ</t>
    </rPh>
    <rPh sb="139" eb="141">
      <t>ジョウキョウ</t>
    </rPh>
    <rPh sb="142" eb="144">
      <t>ルイジ</t>
    </rPh>
    <rPh sb="144" eb="146">
      <t>ダンタイ</t>
    </rPh>
    <rPh sb="147" eb="149">
      <t>ヒカク</t>
    </rPh>
    <rPh sb="150" eb="152">
      <t>リョウコウ</t>
    </rPh>
    <rPh sb="156" eb="157">
      <t>ヒ</t>
    </rPh>
    <rPh sb="158" eb="159">
      <t>ツヅ</t>
    </rPh>
    <rPh sb="160" eb="162">
      <t>ケイエイ</t>
    </rPh>
    <rPh sb="163" eb="166">
      <t>ケンゼンカ</t>
    </rPh>
    <rPh sb="167" eb="170">
      <t>コウリツカ</t>
    </rPh>
    <rPh sb="171" eb="172">
      <t>ハカ</t>
    </rPh>
    <rPh sb="176" eb="178">
      <t>コンゴ</t>
    </rPh>
    <rPh sb="179" eb="181">
      <t>シュウニュウ</t>
    </rPh>
    <rPh sb="182" eb="184">
      <t>ゾウカ</t>
    </rPh>
    <rPh sb="185" eb="187">
      <t>シシュツ</t>
    </rPh>
    <rPh sb="188" eb="190">
      <t>サクゲン</t>
    </rPh>
    <rPh sb="191" eb="192">
      <t>オ</t>
    </rPh>
    <rPh sb="193" eb="19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</si>
</sst>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E5-4A90-9223-6AB74AA654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20E5-4A90-9223-6AB74AA654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27.27</c:v>
                </c:pt>
                <c:pt idx="1">
                  <c:v>31.82</c:v>
                </c:pt>
                <c:pt idx="2">
                  <c:v>31.82</c:v>
                </c:pt>
                <c:pt idx="3">
                  <c:v>31.82</c:v>
                </c:pt>
                <c:pt idx="4">
                  <c:v>36.36</c:v>
                </c:pt>
              </c:numCache>
            </c:numRef>
          </c:val>
          <c:extLst>
            <c:ext xmlns:c16="http://schemas.microsoft.com/office/drawing/2014/chart" uri="{C3380CC4-5D6E-409C-BE32-E72D297353CC}">
              <c16:uniqueId val="{00000000-47F0-4A97-A834-78217EC13E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47F0-4A97-A834-78217EC13E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86.11</c:v>
                </c:pt>
                <c:pt idx="1">
                  <c:v>84.85</c:v>
                </c:pt>
                <c:pt idx="2">
                  <c:v>85.71</c:v>
                </c:pt>
                <c:pt idx="3">
                  <c:v>83.78</c:v>
                </c:pt>
                <c:pt idx="4">
                  <c:v>93.75</c:v>
                </c:pt>
              </c:numCache>
            </c:numRef>
          </c:val>
          <c:extLst>
            <c:ext xmlns:c16="http://schemas.microsoft.com/office/drawing/2014/chart" uri="{C3380CC4-5D6E-409C-BE32-E72D297353CC}">
              <c16:uniqueId val="{00000000-CF8C-462A-8A6E-ACC313137C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CF8C-462A-8A6E-ACC313137C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115.35</c:v>
                </c:pt>
                <c:pt idx="1">
                  <c:v>115.69</c:v>
                </c:pt>
                <c:pt idx="2">
                  <c:v>115.11</c:v>
                </c:pt>
                <c:pt idx="3">
                  <c:v>100.04</c:v>
                </c:pt>
                <c:pt idx="4">
                  <c:v>100.95</c:v>
                </c:pt>
              </c:numCache>
            </c:numRef>
          </c:val>
          <c:extLst>
            <c:ext xmlns:c16="http://schemas.microsoft.com/office/drawing/2014/chart" uri="{C3380CC4-5D6E-409C-BE32-E72D297353CC}">
              <c16:uniqueId val="{00000000-8058-48FB-B90A-99E815AC76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96.1</c:v>
                </c:pt>
                <c:pt idx="1">
                  <c:v>97.69</c:v>
                </c:pt>
                <c:pt idx="2">
                  <c:v>91.26</c:v>
                </c:pt>
                <c:pt idx="3">
                  <c:v>99.2</c:v>
                </c:pt>
                <c:pt idx="4">
                  <c:v>100.42</c:v>
                </c:pt>
              </c:numCache>
            </c:numRef>
          </c:val>
          <c:smooth val="0"/>
          <c:extLst>
            <c:ext xmlns:c16="http://schemas.microsoft.com/office/drawing/2014/chart" uri="{C3380CC4-5D6E-409C-BE32-E72D297353CC}">
              <c16:uniqueId val="{00000001-8058-48FB-B90A-99E815AC76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5.58</c:v>
                </c:pt>
                <c:pt idx="1">
                  <c:v>8.89</c:v>
                </c:pt>
                <c:pt idx="2">
                  <c:v>10.88</c:v>
                </c:pt>
                <c:pt idx="3">
                  <c:v>13.59</c:v>
                </c:pt>
                <c:pt idx="4">
                  <c:v>16.309999999999999</c:v>
                </c:pt>
              </c:numCache>
            </c:numRef>
          </c:val>
          <c:extLst>
            <c:ext xmlns:c16="http://schemas.microsoft.com/office/drawing/2014/chart" uri="{C3380CC4-5D6E-409C-BE32-E72D297353CC}">
              <c16:uniqueId val="{00000000-89D7-4404-9C8D-532AE81D31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32.36</c:v>
                </c:pt>
                <c:pt idx="1">
                  <c:v>31.73</c:v>
                </c:pt>
                <c:pt idx="2">
                  <c:v>30.28</c:v>
                </c:pt>
                <c:pt idx="3">
                  <c:v>31</c:v>
                </c:pt>
                <c:pt idx="4">
                  <c:v>29.28</c:v>
                </c:pt>
              </c:numCache>
            </c:numRef>
          </c:val>
          <c:smooth val="0"/>
          <c:extLst>
            <c:ext xmlns:c16="http://schemas.microsoft.com/office/drawing/2014/chart" uri="{C3380CC4-5D6E-409C-BE32-E72D297353CC}">
              <c16:uniqueId val="{00000001-89D7-4404-9C8D-532AE81D31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FF-4B88-AA06-50E0F4E3D3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FF-4B88-AA06-50E0F4E3D3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9C-4471-95E5-4E3A88B40F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929.29</c:v>
                </c:pt>
                <c:pt idx="1">
                  <c:v>1037.73</c:v>
                </c:pt>
                <c:pt idx="2">
                  <c:v>1597.09</c:v>
                </c:pt>
                <c:pt idx="3">
                  <c:v>1500.46</c:v>
                </c:pt>
                <c:pt idx="4">
                  <c:v>762.05</c:v>
                </c:pt>
              </c:numCache>
            </c:numRef>
          </c:val>
          <c:smooth val="0"/>
          <c:extLst>
            <c:ext xmlns:c16="http://schemas.microsoft.com/office/drawing/2014/chart" uri="{C3380CC4-5D6E-409C-BE32-E72D297353CC}">
              <c16:uniqueId val="{00000001-769C-4471-95E5-4E3A88B40F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22.29</c:v>
                </c:pt>
                <c:pt idx="1">
                  <c:v>13.82</c:v>
                </c:pt>
                <c:pt idx="2">
                  <c:v>13.44</c:v>
                </c:pt>
                <c:pt idx="3">
                  <c:v>14.78</c:v>
                </c:pt>
                <c:pt idx="4">
                  <c:v>76.63</c:v>
                </c:pt>
              </c:numCache>
            </c:numRef>
          </c:val>
          <c:extLst>
            <c:ext xmlns:c16="http://schemas.microsoft.com/office/drawing/2014/chart" uri="{C3380CC4-5D6E-409C-BE32-E72D297353CC}">
              <c16:uniqueId val="{00000000-189F-4835-A5B1-F583B2529B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216.89</c:v>
                </c:pt>
                <c:pt idx="1">
                  <c:v>89.03</c:v>
                </c:pt>
                <c:pt idx="2">
                  <c:v>88.56</c:v>
                </c:pt>
                <c:pt idx="3">
                  <c:v>81.260000000000005</c:v>
                </c:pt>
                <c:pt idx="4">
                  <c:v>92.61</c:v>
                </c:pt>
              </c:numCache>
            </c:numRef>
          </c:val>
          <c:smooth val="0"/>
          <c:extLst>
            <c:ext xmlns:c16="http://schemas.microsoft.com/office/drawing/2014/chart" uri="{C3380CC4-5D6E-409C-BE32-E72D297353CC}">
              <c16:uniqueId val="{00000001-189F-4835-A5B1-F583B2529B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1457.3</c:v>
                </c:pt>
                <c:pt idx="1">
                  <c:v>1386.85</c:v>
                </c:pt>
                <c:pt idx="2">
                  <c:v>1207.17</c:v>
                </c:pt>
                <c:pt idx="3">
                  <c:v>1134.3499999999999</c:v>
                </c:pt>
                <c:pt idx="4">
                  <c:v>1181.24</c:v>
                </c:pt>
              </c:numCache>
            </c:numRef>
          </c:val>
          <c:extLst>
            <c:ext xmlns:c16="http://schemas.microsoft.com/office/drawing/2014/chart" uri="{C3380CC4-5D6E-409C-BE32-E72D297353CC}">
              <c16:uniqueId val="{00000000-5513-4D05-B4E5-BAF3996345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5513-4D05-B4E5-BAF3996345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31.09</c:v>
                </c:pt>
                <c:pt idx="1">
                  <c:v>59.68</c:v>
                </c:pt>
                <c:pt idx="2">
                  <c:v>57</c:v>
                </c:pt>
                <c:pt idx="3">
                  <c:v>29.95</c:v>
                </c:pt>
                <c:pt idx="4">
                  <c:v>104.87</c:v>
                </c:pt>
              </c:numCache>
            </c:numRef>
          </c:val>
          <c:extLst>
            <c:ext xmlns:c16="http://schemas.microsoft.com/office/drawing/2014/chart" uri="{C3380CC4-5D6E-409C-BE32-E72D297353CC}">
              <c16:uniqueId val="{00000000-0689-41BE-9FC2-51BE894AD4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0689-41BE-9FC2-51BE894AD4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518.17999999999995</c:v>
                </c:pt>
                <c:pt idx="1">
                  <c:v>273.5</c:v>
                </c:pt>
                <c:pt idx="2">
                  <c:v>285.06</c:v>
                </c:pt>
                <c:pt idx="3">
                  <c:v>559.36</c:v>
                </c:pt>
                <c:pt idx="4">
                  <c:v>159.33000000000001</c:v>
                </c:pt>
              </c:numCache>
            </c:numRef>
          </c:val>
          <c:extLst>
            <c:ext xmlns:c16="http://schemas.microsoft.com/office/drawing/2014/chart" uri="{C3380CC4-5D6E-409C-BE32-E72D297353CC}">
              <c16:uniqueId val="{00000000-D8D7-4478-9473-731E219D86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D8D7-4478-9473-731E219D86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津幡町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37551</v>
      </c>
      <c r="AM8" s="51"/>
      <c r="AN8" s="51"/>
      <c r="AO8" s="51"/>
      <c r="AP8" s="51"/>
      <c r="AQ8" s="51"/>
      <c r="AR8" s="51"/>
      <c r="AS8" s="51"/>
      <c r="AT8" s="46">
        <f>データ!T6</f>
        <v>110.59</v>
      </c>
      <c r="AU8" s="46"/>
      <c r="AV8" s="46"/>
      <c r="AW8" s="46"/>
      <c r="AX8" s="46"/>
      <c r="AY8" s="46"/>
      <c r="AZ8" s="46"/>
      <c r="BA8" s="46"/>
      <c r="BB8" s="46">
        <f>データ!U6</f>
        <v>339.55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44.96</v>
      </c>
      <c r="J10" s="46"/>
      <c r="K10" s="46"/>
      <c r="L10" s="46"/>
      <c r="M10" s="46"/>
      <c r="N10" s="46"/>
      <c r="O10" s="46"/>
      <c r="P10" s="46">
        <f>データ!P6</f>
        <v>0.09</v>
      </c>
      <c r="Q10" s="46"/>
      <c r="R10" s="46"/>
      <c r="S10" s="46"/>
      <c r="T10" s="46"/>
      <c r="U10" s="46"/>
      <c r="V10" s="46"/>
      <c r="W10" s="46">
        <f>データ!Q6</f>
        <v>96.88</v>
      </c>
      <c r="X10" s="46"/>
      <c r="Y10" s="46"/>
      <c r="Z10" s="46"/>
      <c r="AA10" s="46"/>
      <c r="AB10" s="46"/>
      <c r="AC10" s="46"/>
      <c r="AD10" s="51">
        <f>データ!R6</f>
        <v>3520</v>
      </c>
      <c r="AE10" s="51"/>
      <c r="AF10" s="51"/>
      <c r="AG10" s="51"/>
      <c r="AH10" s="51"/>
      <c r="AI10" s="51"/>
      <c r="AJ10" s="51"/>
      <c r="AK10" s="2"/>
      <c r="AL10" s="51">
        <f>データ!V6</f>
        <v>32</v>
      </c>
      <c r="AM10" s="51"/>
      <c r="AN10" s="51"/>
      <c r="AO10" s="51"/>
      <c r="AP10" s="51"/>
      <c r="AQ10" s="51"/>
      <c r="AR10" s="51"/>
      <c r="AS10" s="51"/>
      <c r="AT10" s="46">
        <f>データ!W6</f>
        <v>0.02</v>
      </c>
      <c r="AU10" s="46"/>
      <c r="AV10" s="46"/>
      <c r="AW10" s="46"/>
      <c r="AX10" s="46"/>
      <c r="AY10" s="46"/>
      <c r="AZ10" s="46"/>
      <c r="BA10" s="46"/>
      <c r="BB10" s="46">
        <f>データ!X6</f>
        <v>1600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9kI3sWFCjqQX4K1SEPX6qWdEteeSQLac8IScUaBEFdOtQvWmP04z7zSU/0cu8Gkp3Oso4xivsPBMZYofXdrwQ==" saltValue="+ue1xhD5/Xq8TmbFra0P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173614</v>
      </c>
      <c r="D6" s="33">
        <f t="shared" si="3"/>
        <v>46</v>
      </c>
      <c r="E6" s="33">
        <f t="shared" si="3"/>
        <v>17</v>
      </c>
      <c r="F6" s="33">
        <f t="shared" si="3"/>
        <v>9</v>
      </c>
      <c r="G6" s="33">
        <f t="shared" si="3"/>
        <v>0</v>
      </c>
      <c r="H6" s="33" t="str">
        <f t="shared" si="3"/>
        <v>石川県　津幡町</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44.96</v>
      </c>
      <c r="P6" s="34">
        <f t="shared" si="3"/>
        <v>0.09</v>
      </c>
      <c r="Q6" s="34">
        <f t="shared" si="3"/>
        <v>96.88</v>
      </c>
      <c r="R6" s="34">
        <f t="shared" si="3"/>
        <v>3520</v>
      </c>
      <c r="S6" s="34">
        <f t="shared" si="3"/>
        <v>37551</v>
      </c>
      <c r="T6" s="34">
        <f t="shared" si="3"/>
        <v>110.59</v>
      </c>
      <c r="U6" s="34">
        <f t="shared" si="3"/>
        <v>339.55</v>
      </c>
      <c r="V6" s="34">
        <f t="shared" si="3"/>
        <v>32</v>
      </c>
      <c r="W6" s="34">
        <f t="shared" si="3"/>
        <v>0.02</v>
      </c>
      <c r="X6" s="34">
        <f t="shared" si="3"/>
        <v>1600</v>
      </c>
      <c r="Y6" s="35">
        <f>IF(Y7="",NA(),Y7)</f>
        <v>115.35</v>
      </c>
      <c r="Z6" s="35">
        <f t="shared" ref="Z6:AH6" si="4">IF(Z7="",NA(),Z7)</f>
        <v>115.69</v>
      </c>
      <c r="AA6" s="35">
        <f t="shared" si="4"/>
        <v>115.11</v>
      </c>
      <c r="AB6" s="35">
        <f t="shared" si="4"/>
        <v>100.04</v>
      </c>
      <c r="AC6" s="35">
        <f t="shared" si="4"/>
        <v>100.95</v>
      </c>
      <c r="AD6" s="35">
        <f t="shared" si="4"/>
        <v>96.1</v>
      </c>
      <c r="AE6" s="35">
        <f t="shared" si="4"/>
        <v>97.69</v>
      </c>
      <c r="AF6" s="35">
        <f t="shared" si="4"/>
        <v>91.26</v>
      </c>
      <c r="AG6" s="35">
        <f t="shared" si="4"/>
        <v>99.2</v>
      </c>
      <c r="AH6" s="35">
        <f t="shared" si="4"/>
        <v>100.42</v>
      </c>
      <c r="AI6" s="34" t="str">
        <f>IF(AI7="","",IF(AI7="-","【-】","【"&amp;SUBSTITUTE(TEXT(AI7,"#,##0.00"),"-","△")&amp;"】"))</f>
        <v>【100.50】</v>
      </c>
      <c r="AJ6" s="34">
        <f>IF(AJ7="",NA(),AJ7)</f>
        <v>0</v>
      </c>
      <c r="AK6" s="34">
        <f t="shared" ref="AK6:AS6" si="5">IF(AK7="",NA(),AK7)</f>
        <v>0</v>
      </c>
      <c r="AL6" s="34">
        <f t="shared" si="5"/>
        <v>0</v>
      </c>
      <c r="AM6" s="34">
        <f t="shared" si="5"/>
        <v>0</v>
      </c>
      <c r="AN6" s="34">
        <f t="shared" si="5"/>
        <v>0</v>
      </c>
      <c r="AO6" s="35">
        <f t="shared" si="5"/>
        <v>929.29</v>
      </c>
      <c r="AP6" s="35">
        <f t="shared" si="5"/>
        <v>1037.73</v>
      </c>
      <c r="AQ6" s="35">
        <f t="shared" si="5"/>
        <v>1597.09</v>
      </c>
      <c r="AR6" s="35">
        <f t="shared" si="5"/>
        <v>1500.46</v>
      </c>
      <c r="AS6" s="35">
        <f t="shared" si="5"/>
        <v>762.05</v>
      </c>
      <c r="AT6" s="34" t="str">
        <f>IF(AT7="","",IF(AT7="-","【-】","【"&amp;SUBSTITUTE(TEXT(AT7,"#,##0.00"),"-","△")&amp;"】"))</f>
        <v>【738.47】</v>
      </c>
      <c r="AU6" s="35">
        <f>IF(AU7="",NA(),AU7)</f>
        <v>22.29</v>
      </c>
      <c r="AV6" s="35">
        <f t="shared" ref="AV6:BD6" si="6">IF(AV7="",NA(),AV7)</f>
        <v>13.82</v>
      </c>
      <c r="AW6" s="35">
        <f t="shared" si="6"/>
        <v>13.44</v>
      </c>
      <c r="AX6" s="35">
        <f t="shared" si="6"/>
        <v>14.78</v>
      </c>
      <c r="AY6" s="35">
        <f t="shared" si="6"/>
        <v>76.63</v>
      </c>
      <c r="AZ6" s="35">
        <f t="shared" si="6"/>
        <v>216.89</v>
      </c>
      <c r="BA6" s="35">
        <f t="shared" si="6"/>
        <v>89.03</v>
      </c>
      <c r="BB6" s="35">
        <f t="shared" si="6"/>
        <v>88.56</v>
      </c>
      <c r="BC6" s="35">
        <f t="shared" si="6"/>
        <v>81.260000000000005</v>
      </c>
      <c r="BD6" s="35">
        <f t="shared" si="6"/>
        <v>92.61</v>
      </c>
      <c r="BE6" s="34" t="str">
        <f>IF(BE7="","",IF(BE7="-","【-】","【"&amp;SUBSTITUTE(TEXT(BE7,"#,##0.00"),"-","△")&amp;"】"))</f>
        <v>【93.81】</v>
      </c>
      <c r="BF6" s="35">
        <f>IF(BF7="",NA(),BF7)</f>
        <v>1457.3</v>
      </c>
      <c r="BG6" s="35">
        <f t="shared" ref="BG6:BO6" si="7">IF(BG7="",NA(),BG7)</f>
        <v>1386.85</v>
      </c>
      <c r="BH6" s="35">
        <f t="shared" si="7"/>
        <v>1207.17</v>
      </c>
      <c r="BI6" s="35">
        <f t="shared" si="7"/>
        <v>1134.3499999999999</v>
      </c>
      <c r="BJ6" s="35">
        <f t="shared" si="7"/>
        <v>1181.24</v>
      </c>
      <c r="BK6" s="35">
        <f t="shared" si="7"/>
        <v>1914.94</v>
      </c>
      <c r="BL6" s="35">
        <f t="shared" si="7"/>
        <v>1759.36</v>
      </c>
      <c r="BM6" s="35">
        <f t="shared" si="7"/>
        <v>1837.88</v>
      </c>
      <c r="BN6" s="35">
        <f t="shared" si="7"/>
        <v>1748.51</v>
      </c>
      <c r="BO6" s="35">
        <f t="shared" si="7"/>
        <v>1640.16</v>
      </c>
      <c r="BP6" s="34" t="str">
        <f>IF(BP7="","",IF(BP7="-","【-】","【"&amp;SUBSTITUTE(TEXT(BP7,"#,##0.00"),"-","△")&amp;"】"))</f>
        <v>【1,650.58】</v>
      </c>
      <c r="BQ6" s="35">
        <f>IF(BQ7="",NA(),BQ7)</f>
        <v>31.09</v>
      </c>
      <c r="BR6" s="35">
        <f t="shared" ref="BR6:BZ6" si="8">IF(BR7="",NA(),BR7)</f>
        <v>59.68</v>
      </c>
      <c r="BS6" s="35">
        <f t="shared" si="8"/>
        <v>57</v>
      </c>
      <c r="BT6" s="35">
        <f t="shared" si="8"/>
        <v>29.95</v>
      </c>
      <c r="BU6" s="35">
        <f t="shared" si="8"/>
        <v>104.87</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518.17999999999995</v>
      </c>
      <c r="CC6" s="35">
        <f t="shared" ref="CC6:CK6" si="9">IF(CC7="",NA(),CC7)</f>
        <v>273.5</v>
      </c>
      <c r="CD6" s="35">
        <f t="shared" si="9"/>
        <v>285.06</v>
      </c>
      <c r="CE6" s="35">
        <f t="shared" si="9"/>
        <v>559.36</v>
      </c>
      <c r="CF6" s="35">
        <f t="shared" si="9"/>
        <v>159.33000000000001</v>
      </c>
      <c r="CG6" s="35">
        <f t="shared" si="9"/>
        <v>553.77</v>
      </c>
      <c r="CH6" s="35">
        <f t="shared" si="9"/>
        <v>508.64</v>
      </c>
      <c r="CI6" s="35">
        <f t="shared" si="9"/>
        <v>525.22</v>
      </c>
      <c r="CJ6" s="35">
        <f t="shared" si="9"/>
        <v>520.91999999999996</v>
      </c>
      <c r="CK6" s="35">
        <f t="shared" si="9"/>
        <v>486.77</v>
      </c>
      <c r="CL6" s="34" t="str">
        <f>IF(CL7="","",IF(CL7="-","【-】","【"&amp;SUBSTITUTE(TEXT(CL7,"#,##0.00"),"-","△")&amp;"】"))</f>
        <v>【481.20】</v>
      </c>
      <c r="CM6" s="35">
        <f>IF(CM7="",NA(),CM7)</f>
        <v>27.27</v>
      </c>
      <c r="CN6" s="35">
        <f t="shared" ref="CN6:CV6" si="10">IF(CN7="",NA(),CN7)</f>
        <v>31.82</v>
      </c>
      <c r="CO6" s="35">
        <f t="shared" si="10"/>
        <v>31.82</v>
      </c>
      <c r="CP6" s="35">
        <f t="shared" si="10"/>
        <v>31.82</v>
      </c>
      <c r="CQ6" s="35">
        <f t="shared" si="10"/>
        <v>36.36</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86.11</v>
      </c>
      <c r="CY6" s="35">
        <f t="shared" ref="CY6:DG6" si="11">IF(CY7="",NA(),CY7)</f>
        <v>84.85</v>
      </c>
      <c r="CZ6" s="35">
        <f t="shared" si="11"/>
        <v>85.71</v>
      </c>
      <c r="DA6" s="35">
        <f t="shared" si="11"/>
        <v>83.78</v>
      </c>
      <c r="DB6" s="35">
        <f t="shared" si="11"/>
        <v>93.75</v>
      </c>
      <c r="DC6" s="35">
        <f t="shared" si="11"/>
        <v>89.93</v>
      </c>
      <c r="DD6" s="35">
        <f t="shared" si="11"/>
        <v>89.88</v>
      </c>
      <c r="DE6" s="35">
        <f t="shared" si="11"/>
        <v>91.52</v>
      </c>
      <c r="DF6" s="35">
        <f t="shared" si="11"/>
        <v>90.33</v>
      </c>
      <c r="DG6" s="35">
        <f t="shared" si="11"/>
        <v>90.04</v>
      </c>
      <c r="DH6" s="34" t="str">
        <f>IF(DH7="","",IF(DH7="-","【-】","【"&amp;SUBSTITUTE(TEXT(DH7,"#,##0.00"),"-","△")&amp;"】"))</f>
        <v>【89.89】</v>
      </c>
      <c r="DI6" s="35">
        <f>IF(DI7="",NA(),DI7)</f>
        <v>5.58</v>
      </c>
      <c r="DJ6" s="35">
        <f t="shared" ref="DJ6:DR6" si="12">IF(DJ7="",NA(),DJ7)</f>
        <v>8.89</v>
      </c>
      <c r="DK6" s="35">
        <f t="shared" si="12"/>
        <v>10.88</v>
      </c>
      <c r="DL6" s="35">
        <f t="shared" si="12"/>
        <v>13.59</v>
      </c>
      <c r="DM6" s="35">
        <f t="shared" si="12"/>
        <v>16.309999999999999</v>
      </c>
      <c r="DN6" s="35">
        <f t="shared" si="12"/>
        <v>32.36</v>
      </c>
      <c r="DO6" s="35">
        <f t="shared" si="12"/>
        <v>31.73</v>
      </c>
      <c r="DP6" s="35">
        <f t="shared" si="12"/>
        <v>30.28</v>
      </c>
      <c r="DQ6" s="35">
        <f t="shared" si="12"/>
        <v>31</v>
      </c>
      <c r="DR6" s="35">
        <f t="shared" si="12"/>
        <v>29.28</v>
      </c>
      <c r="DS6" s="34" t="str">
        <f>IF(DS7="","",IF(DS7="-","【-】","【"&amp;SUBSTITUTE(TEXT(DS7,"#,##0.00"),"-","△")&amp;"】"))</f>
        <v>【29.09】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173614</v>
      </c>
      <c r="D7" s="37">
        <v>46</v>
      </c>
      <c r="E7" s="37">
        <v>17</v>
      </c>
      <c r="F7" s="37">
        <v>9</v>
      </c>
      <c r="G7" s="37">
        <v>0</v>
      </c>
      <c r="H7" s="37" t="s">
        <v>96</v>
      </c>
      <c r="I7" s="37" t="s">
        <v>97</v>
      </c>
      <c r="J7" s="37" t="s">
        <v>98</v>
      </c>
      <c r="K7" s="37" t="s">
        <v>99</v>
      </c>
      <c r="L7" s="37" t="s">
        <v>100</v>
      </c>
      <c r="M7" s="37" t="s">
        <v>101</v>
      </c>
      <c r="N7" s="38" t="s">
        <v>102</v>
      </c>
      <c r="O7" s="38">
        <v>44.96</v>
      </c>
      <c r="P7" s="38">
        <v>0.09</v>
      </c>
      <c r="Q7" s="38">
        <v>96.88</v>
      </c>
      <c r="R7" s="38">
        <v>3520</v>
      </c>
      <c r="S7" s="38">
        <v>37551</v>
      </c>
      <c r="T7" s="38">
        <v>110.59</v>
      </c>
      <c r="U7" s="38">
        <v>339.55</v>
      </c>
      <c r="V7" s="38">
        <v>32</v>
      </c>
      <c r="W7" s="38">
        <v>0.02</v>
      </c>
      <c r="X7" s="38">
        <v>1600</v>
      </c>
      <c r="Y7" s="38">
        <v>115.35</v>
      </c>
      <c r="Z7" s="38">
        <v>115.69</v>
      </c>
      <c r="AA7" s="38">
        <v>115.11</v>
      </c>
      <c r="AB7" s="38">
        <v>100.04</v>
      </c>
      <c r="AC7" s="38">
        <v>100.95</v>
      </c>
      <c r="AD7" s="38">
        <v>96.1</v>
      </c>
      <c r="AE7" s="38">
        <v>97.69</v>
      </c>
      <c r="AF7" s="38">
        <v>91.26</v>
      </c>
      <c r="AG7" s="38">
        <v>99.2</v>
      </c>
      <c r="AH7" s="38">
        <v>100.42</v>
      </c>
      <c r="AI7" s="38">
        <v>100.5</v>
      </c>
      <c r="AJ7" s="38">
        <v>0</v>
      </c>
      <c r="AK7" s="38">
        <v>0</v>
      </c>
      <c r="AL7" s="38">
        <v>0</v>
      </c>
      <c r="AM7" s="38">
        <v>0</v>
      </c>
      <c r="AN7" s="38">
        <v>0</v>
      </c>
      <c r="AO7" s="38">
        <v>929.29</v>
      </c>
      <c r="AP7" s="38">
        <v>1037.73</v>
      </c>
      <c r="AQ7" s="38">
        <v>1597.09</v>
      </c>
      <c r="AR7" s="38">
        <v>1500.46</v>
      </c>
      <c r="AS7" s="38">
        <v>762.05</v>
      </c>
      <c r="AT7" s="38">
        <v>738.47</v>
      </c>
      <c r="AU7" s="38">
        <v>22.29</v>
      </c>
      <c r="AV7" s="38">
        <v>13.82</v>
      </c>
      <c r="AW7" s="38">
        <v>13.44</v>
      </c>
      <c r="AX7" s="38">
        <v>14.78</v>
      </c>
      <c r="AY7" s="38">
        <v>76.63</v>
      </c>
      <c r="AZ7" s="38">
        <v>216.89</v>
      </c>
      <c r="BA7" s="38">
        <v>89.03</v>
      </c>
      <c r="BB7" s="38">
        <v>88.56</v>
      </c>
      <c r="BC7" s="38">
        <v>81.260000000000005</v>
      </c>
      <c r="BD7" s="38">
        <v>92.61</v>
      </c>
      <c r="BE7" s="38">
        <v>93.81</v>
      </c>
      <c r="BF7" s="38">
        <v>1457.3</v>
      </c>
      <c r="BG7" s="38">
        <v>1386.85</v>
      </c>
      <c r="BH7" s="38">
        <v>1207.17</v>
      </c>
      <c r="BI7" s="38">
        <v>1134.3499999999999</v>
      </c>
      <c r="BJ7" s="38">
        <v>1181.24</v>
      </c>
      <c r="BK7" s="38">
        <v>1914.94</v>
      </c>
      <c r="BL7" s="38">
        <v>1759.36</v>
      </c>
      <c r="BM7" s="38">
        <v>1837.88</v>
      </c>
      <c r="BN7" s="38">
        <v>1748.51</v>
      </c>
      <c r="BO7" s="38">
        <v>1640.16</v>
      </c>
      <c r="BP7" s="38">
        <v>1650.58</v>
      </c>
      <c r="BQ7" s="38">
        <v>31.09</v>
      </c>
      <c r="BR7" s="38">
        <v>59.68</v>
      </c>
      <c r="BS7" s="38">
        <v>57</v>
      </c>
      <c r="BT7" s="38">
        <v>29.95</v>
      </c>
      <c r="BU7" s="38">
        <v>104.87</v>
      </c>
      <c r="BV7" s="38">
        <v>34.020000000000003</v>
      </c>
      <c r="BW7" s="38">
        <v>37.200000000000003</v>
      </c>
      <c r="BX7" s="38">
        <v>35.03</v>
      </c>
      <c r="BY7" s="38">
        <v>34.99</v>
      </c>
      <c r="BZ7" s="38">
        <v>38.270000000000003</v>
      </c>
      <c r="CA7" s="38">
        <v>38.659999999999997</v>
      </c>
      <c r="CB7" s="38">
        <v>518.17999999999995</v>
      </c>
      <c r="CC7" s="38">
        <v>273.5</v>
      </c>
      <c r="CD7" s="38">
        <v>285.06</v>
      </c>
      <c r="CE7" s="38">
        <v>559.36</v>
      </c>
      <c r="CF7" s="38">
        <v>159.33000000000001</v>
      </c>
      <c r="CG7" s="38">
        <v>553.77</v>
      </c>
      <c r="CH7" s="38">
        <v>508.64</v>
      </c>
      <c r="CI7" s="38">
        <v>525.22</v>
      </c>
      <c r="CJ7" s="38">
        <v>520.91999999999996</v>
      </c>
      <c r="CK7" s="38">
        <v>486.77</v>
      </c>
      <c r="CL7" s="38">
        <v>481.2</v>
      </c>
      <c r="CM7" s="38">
        <v>27.27</v>
      </c>
      <c r="CN7" s="38">
        <v>31.82</v>
      </c>
      <c r="CO7" s="38">
        <v>31.82</v>
      </c>
      <c r="CP7" s="38">
        <v>31.82</v>
      </c>
      <c r="CQ7" s="38">
        <v>36.36</v>
      </c>
      <c r="CR7" s="38">
        <v>36.44</v>
      </c>
      <c r="CS7" s="38">
        <v>34.29</v>
      </c>
      <c r="CT7" s="38">
        <v>35.340000000000003</v>
      </c>
      <c r="CU7" s="38">
        <v>34.68</v>
      </c>
      <c r="CV7" s="38">
        <v>34.700000000000003</v>
      </c>
      <c r="CW7" s="38">
        <v>34.97</v>
      </c>
      <c r="CX7" s="38">
        <v>86.11</v>
      </c>
      <c r="CY7" s="38">
        <v>84.85</v>
      </c>
      <c r="CZ7" s="38">
        <v>85.71</v>
      </c>
      <c r="DA7" s="38">
        <v>83.78</v>
      </c>
      <c r="DB7" s="38">
        <v>93.75</v>
      </c>
      <c r="DC7" s="38">
        <v>89.93</v>
      </c>
      <c r="DD7" s="38">
        <v>89.88</v>
      </c>
      <c r="DE7" s="38">
        <v>91.52</v>
      </c>
      <c r="DF7" s="38">
        <v>90.33</v>
      </c>
      <c r="DG7" s="38">
        <v>90.04</v>
      </c>
      <c r="DH7" s="38">
        <v>89.89</v>
      </c>
      <c r="DI7" s="38">
        <v>5.58</v>
      </c>
      <c r="DJ7" s="38">
        <v>8.89</v>
      </c>
      <c r="DK7" s="38">
        <v>10.88</v>
      </c>
      <c r="DL7" s="38">
        <v>13.59</v>
      </c>
      <c r="DM7" s="38">
        <v>16.309999999999999</v>
      </c>
      <c r="DN7" s="38">
        <v>32.36</v>
      </c>
      <c r="DO7" s="38">
        <v>31.73</v>
      </c>
      <c r="DP7" s="38">
        <v>30.28</v>
      </c>
      <c r="DQ7" s="38">
        <v>31</v>
      </c>
      <c r="DR7" s="38">
        <v>29.28</v>
      </c>
      <c r="DS7" s="38">
        <v>29.09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2022-01-28T00:45:16Z</cp:lastPrinted>
  <dcterms:created xsi:type="dcterms:W3CDTF">2021-12-03T07:37:35Z</dcterms:created>
  <dcterms:modified xsi:type="dcterms:W3CDTF">2022-01-28T00:45:18Z</dcterms:modified>
  <cp:category/>
</cp:coreProperties>
</file>