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3財政共有\09 地方公営企業\96 経営比較分析関係\04    公表用ファイル\03 下水道\71公共\"/>
    </mc:Choice>
  </mc:AlternateContent>
  <workbookProtection workbookAlgorithmName="SHA-512" workbookHashValue="K/QEdpTWq6AStcwEC9TXt5wlgZZSe5T5NQLl0ZMASvY3eCrssyMH/352DZMWO6gbFrPQqbarKaQ0ObfNujq+aw==" workbookSaltValue="gQr7OA5o7Jf3hVmIdmAiLA==" workbookSpinCount="100000" lockStructure="1"/>
  <bookViews>
    <workbookView xWindow="0" yWindow="0" windowWidth="20490" windowHeight="709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<sst xmlns="http://schemas.openxmlformats.org/spreadsheetml/2006/main" count="231" uniqueCount="117">
  <si>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</si>
  <si>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</si>
  <si>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</si>
  <si>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</si>
  <si>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</si>
  <si>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</si>
  <si>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</si>
  <si>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</si>
  <si>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</si>
  <si>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</si>
  <si>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</si>
  <si>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</si>
  <si>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</si>
  <si>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</si>
  <si>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</si>
  <si>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</si>
  <si>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</si>
  <si>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</si>
  <si>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</si>
  <si>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</si>
  <si>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</si>
  <si>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</si>
  <si>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</si>
  <si>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</si>
  <si>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</si>
  <si>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</si>
  <si>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</si>
  <si>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</si>
  <si>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</si>
  <si>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</si>
  <si>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</si>
  <si>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</si>
  <si>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</si>
  <si>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</si>
  <si>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</si>
  <si>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</si>
  <si>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</si>
  <si>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</si>
  <si>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</si>
  <si>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</si>
  <si>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</si>
  <si>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</si>
  <si>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</si>
  <si>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</si>
  <si>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</si>
  <si>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</si>
  <si>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</si>
  <si>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</si>
  <si>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</si>
  <si>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</si>
  <si>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</si>
  <si>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</si>
  <si>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</si>
  <si>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</si>
  <si>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</si>
  <si>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</si>
  <si>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</si>
  <si>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</si>
  <si>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</si>
  <si>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</si>
  <si>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</si>
  <si>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</si>
  <si>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</si>
  <si>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</si>
  <si>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</si>
  <si>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</si>
  <si>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</si>
  <si>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</si>
  <si>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</si>
  <si>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</si>
  <si>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</si>
  <si>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</si>
  <si>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</si>
  <si>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</si>
  <si>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</si>
  <si>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</si>
  <si>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</si>
  <si>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</si>
  <si>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</si>
  <si>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</si>
  <si>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</si>
  <si>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</si>
  <si>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</si>
  <si>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</si>
  <si>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</si>
  <si>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</si>
  <si>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</si>
  <si>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</si>
  <si>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</si>
  <si>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</si>
  <si>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</si>
  <si>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</si>
  <si>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</si>
  <si>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</si>
  <si>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</si>
  <si>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</si>
  <si>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津幡町</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</si>
  <si>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</si>
  <si>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</si>
  <si>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</si>
  <si>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</si>
  <si>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</si>
  <si>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</si>
  <si>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</si>
  <si>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</si>
  <si>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</si>
  <si>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</si>
  <si>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</si>
  <si>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</si>
  <si>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</si>
  <si>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</si>
  <si>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</si>
  <si>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</si>
  <si>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</si>
  <si>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今後、管渠やポンプ場、処理場の老朽化が進み、更新のため支出の増加が見込まれる。過大な投資を避けながら、整備を促進する必要がある。収入増加策として、下水道への接続促進や国庫補助金を活用した財源の確保を図るとともに、使用料の見直しなど適正な使用料の設定を検討する。また、民間委託など安価な管理を更に推し進め、支出を削減させる。</t>
    <rPh sb="1" eb="3">
      <t>コンゴ</t>
    </rPh>
    <rPh sb="4" eb="6">
      <t>カンキョ</t>
    </rPh>
    <rPh sb="10" eb="11">
      <t>ジョウ</t>
    </rPh>
    <rPh sb="12" eb="15">
      <t>ショリジョウ</t>
    </rPh>
    <rPh sb="16" eb="19">
      <t>ロウキュウカ</t>
    </rPh>
    <rPh sb="20" eb="21">
      <t>スス</t>
    </rPh>
    <rPh sb="23" eb="25">
      <t>コウシン</t>
    </rPh>
    <rPh sb="28" eb="30">
      <t>シシュツ</t>
    </rPh>
    <rPh sb="31" eb="33">
      <t>ゾウカ</t>
    </rPh>
    <rPh sb="34" eb="36">
      <t>ミコ</t>
    </rPh>
    <rPh sb="40" eb="42">
      <t>カダイ</t>
    </rPh>
    <rPh sb="43" eb="45">
      <t>トウシ</t>
    </rPh>
    <rPh sb="46" eb="47">
      <t>サ</t>
    </rPh>
    <rPh sb="52" eb="54">
      <t>セイビ</t>
    </rPh>
    <rPh sb="55" eb="57">
      <t>ソクシン</t>
    </rPh>
    <rPh sb="59" eb="61">
      <t>ヒツヨウ</t>
    </rPh>
    <rPh sb="65" eb="67">
      <t>シュウニュウ</t>
    </rPh>
    <rPh sb="67" eb="69">
      <t>ゾウカ</t>
    </rPh>
    <rPh sb="69" eb="70">
      <t>サク</t>
    </rPh>
    <rPh sb="74" eb="77">
      <t>ゲスイドウ</t>
    </rPh>
    <rPh sb="79" eb="81">
      <t>セツゾク</t>
    </rPh>
    <rPh sb="81" eb="83">
      <t>ソクシン</t>
    </rPh>
    <rPh sb="84" eb="89">
      <t>コッコホジョキン</t>
    </rPh>
    <rPh sb="90" eb="92">
      <t>カツヨウ</t>
    </rPh>
    <rPh sb="94" eb="96">
      <t>ザイゲン</t>
    </rPh>
    <rPh sb="97" eb="99">
      <t>カクホ</t>
    </rPh>
    <rPh sb="100" eb="101">
      <t>ハカ</t>
    </rPh>
    <rPh sb="107" eb="110">
      <t>シヨウリョウ</t>
    </rPh>
    <rPh sb="111" eb="113">
      <t>ミナオ</t>
    </rPh>
    <rPh sb="116" eb="118">
      <t>テキセイ</t>
    </rPh>
    <rPh sb="119" eb="122">
      <t>シヨウリョウ</t>
    </rPh>
    <rPh sb="123" eb="125">
      <t>セッテイ</t>
    </rPh>
    <rPh sb="126" eb="128">
      <t>ケントウ</t>
    </rPh>
    <rPh sb="134" eb="136">
      <t>ミンカン</t>
    </rPh>
    <rPh sb="136" eb="138">
      <t>イタク</t>
    </rPh>
    <rPh sb="140" eb="142">
      <t>アンカ</t>
    </rPh>
    <rPh sb="143" eb="145">
      <t>カンリ</t>
    </rPh>
    <rPh sb="146" eb="147">
      <t>サラ</t>
    </rPh>
    <rPh sb="148" eb="149">
      <t>オ</t>
    </rPh>
    <rPh sb="150" eb="151">
      <t>スス</t>
    </rPh>
    <rPh sb="153" eb="155">
      <t>シシュツ</t>
    </rPh>
    <rPh sb="156" eb="158">
      <t>サクゲン</t>
    </rPh>
    <phoneticPr fontId="4"/>
  </si>
  <si>
    <t>　有形固定資産減価償却率は、類似団体平均値と比較し低くなっている。また、法定耐用年数に近い、もしくは超過した資産は見受けられない。
　現在、管渠について、カメラ調査や耐震化工事を定期的に実施し、適正な維持管理に努めている。また、ポンプ場や処理場については、設備更新工事を計画的に実施し、長寿命化に努めている。</t>
    <rPh sb="1" eb="3">
      <t>ユウケイ</t>
    </rPh>
    <rPh sb="3" eb="5">
      <t>コテイ</t>
    </rPh>
    <rPh sb="5" eb="7">
      <t>シサン</t>
    </rPh>
    <rPh sb="7" eb="9">
      <t>ゲンカ</t>
    </rPh>
    <rPh sb="9" eb="11">
      <t>ショウキャク</t>
    </rPh>
    <rPh sb="11" eb="12">
      <t>リツ</t>
    </rPh>
    <rPh sb="14" eb="21">
      <t>ルイジダンタイヘイキンチ</t>
    </rPh>
    <rPh sb="22" eb="24">
      <t>ヒカク</t>
    </rPh>
    <rPh sb="25" eb="26">
      <t>ヒク</t>
    </rPh>
    <rPh sb="36" eb="38">
      <t>ホウテイ</t>
    </rPh>
    <rPh sb="38" eb="42">
      <t>タイヨウネンスウ</t>
    </rPh>
    <rPh sb="43" eb="44">
      <t>チカ</t>
    </rPh>
    <rPh sb="50" eb="52">
      <t>チョウカ</t>
    </rPh>
    <rPh sb="54" eb="56">
      <t>シサン</t>
    </rPh>
    <rPh sb="57" eb="59">
      <t>ミウ</t>
    </rPh>
    <rPh sb="67" eb="69">
      <t>ゲンザイ</t>
    </rPh>
    <rPh sb="70" eb="72">
      <t>カンキョ</t>
    </rPh>
    <rPh sb="80" eb="82">
      <t>チョウサ</t>
    </rPh>
    <rPh sb="83" eb="86">
      <t>タイシンカ</t>
    </rPh>
    <rPh sb="86" eb="88">
      <t>コウジ</t>
    </rPh>
    <rPh sb="89" eb="92">
      <t>テイキテキ</t>
    </rPh>
    <rPh sb="93" eb="95">
      <t>ジッシ</t>
    </rPh>
    <rPh sb="97" eb="99">
      <t>テキセイ</t>
    </rPh>
    <rPh sb="100" eb="102">
      <t>イジ</t>
    </rPh>
    <rPh sb="102" eb="104">
      <t>カンリ</t>
    </rPh>
    <rPh sb="105" eb="106">
      <t>ツト</t>
    </rPh>
    <rPh sb="117" eb="118">
      <t>ジョウ</t>
    </rPh>
    <rPh sb="119" eb="122">
      <t>ショリジョウ</t>
    </rPh>
    <rPh sb="128" eb="130">
      <t>セツビ</t>
    </rPh>
    <rPh sb="130" eb="132">
      <t>コウシン</t>
    </rPh>
    <rPh sb="132" eb="134">
      <t>コウジ</t>
    </rPh>
    <rPh sb="135" eb="138">
      <t>ケイカクテキ</t>
    </rPh>
    <rPh sb="139" eb="141">
      <t>ジッシ</t>
    </rPh>
    <rPh sb="143" eb="144">
      <t>チョウ</t>
    </rPh>
    <rPh sb="144" eb="147">
      <t>ジュミョウカ</t>
    </rPh>
    <rPh sb="148" eb="149">
      <t>ツト</t>
    </rPh>
    <phoneticPr fontId="4"/>
  </si>
  <si>
    <t>　経常収支比率は１００％を超え、単年度収支は黒字であり、累積欠損金は発生していない。また、企業債残高対事業規模比率、経費回収率、施設利用率、水洗化率は、類似団体平均値と比較し良好である。
　一方、流動比率、汚水処理原価は、類似団体平均値と比較し下回っている。
　全体として、経営状況は類似団体と比較し悪くなっているが、改善しつつある。引き続き経営の健全化、効率化を図るため、今後も収入の増加、支出の削減を推し進める。</t>
    <rPh sb="1" eb="3">
      <t>ケイジョウ</t>
    </rPh>
    <rPh sb="3" eb="7">
      <t>シュウシヒリツ</t>
    </rPh>
    <rPh sb="13" eb="14">
      <t>コ</t>
    </rPh>
    <rPh sb="16" eb="19">
      <t>タンネンド</t>
    </rPh>
    <rPh sb="19" eb="21">
      <t>シュウシ</t>
    </rPh>
    <rPh sb="22" eb="24">
      <t>クロジ</t>
    </rPh>
    <rPh sb="45" eb="48">
      <t>キギョウサイ</t>
    </rPh>
    <rPh sb="48" eb="50">
      <t>ザンダカ</t>
    </rPh>
    <rPh sb="50" eb="51">
      <t>タイ</t>
    </rPh>
    <rPh sb="51" eb="53">
      <t>ジギョウ</t>
    </rPh>
    <rPh sb="53" eb="55">
      <t>キボ</t>
    </rPh>
    <rPh sb="55" eb="57">
      <t>ヒリツ</t>
    </rPh>
    <rPh sb="58" eb="63">
      <t>ケイヒカイシュウリツ</t>
    </rPh>
    <rPh sb="64" eb="66">
      <t>シセツ</t>
    </rPh>
    <rPh sb="66" eb="68">
      <t>リヨウ</t>
    </rPh>
    <rPh sb="68" eb="69">
      <t>リツ</t>
    </rPh>
    <rPh sb="70" eb="73">
      <t>スイセンカ</t>
    </rPh>
    <rPh sb="73" eb="74">
      <t>リツ</t>
    </rPh>
    <rPh sb="76" eb="78">
      <t>ルイジ</t>
    </rPh>
    <rPh sb="78" eb="80">
      <t>ダンタイ</t>
    </rPh>
    <rPh sb="80" eb="83">
      <t>ヘイキンチ</t>
    </rPh>
    <rPh sb="84" eb="86">
      <t>ヒカク</t>
    </rPh>
    <rPh sb="87" eb="89">
      <t>リョウコウ</t>
    </rPh>
    <rPh sb="95" eb="97">
      <t>イッポウ</t>
    </rPh>
    <rPh sb="98" eb="100">
      <t>リュウドウ</t>
    </rPh>
    <rPh sb="100" eb="102">
      <t>ヒリツ</t>
    </rPh>
    <rPh sb="103" eb="105">
      <t>オスイ</t>
    </rPh>
    <rPh sb="105" eb="107">
      <t>ショリ</t>
    </rPh>
    <rPh sb="107" eb="109">
      <t>ゲンカ</t>
    </rPh>
    <rPh sb="111" eb="113">
      <t>ルイジ</t>
    </rPh>
    <rPh sb="113" eb="115">
      <t>ダンタイ</t>
    </rPh>
    <rPh sb="115" eb="118">
      <t>ヘイキンチ</t>
    </rPh>
    <rPh sb="119" eb="121">
      <t>ヒカク</t>
    </rPh>
    <rPh sb="122" eb="124">
      <t>シタマワ</t>
    </rPh>
    <rPh sb="131" eb="133">
      <t>ゼンタイ</t>
    </rPh>
    <rPh sb="137" eb="139">
      <t>ケイエイ</t>
    </rPh>
    <rPh sb="139" eb="141">
      <t>ジョウキョウ</t>
    </rPh>
    <rPh sb="142" eb="144">
      <t>ルイジ</t>
    </rPh>
    <rPh sb="144" eb="146">
      <t>ダンタイ</t>
    </rPh>
    <rPh sb="147" eb="149">
      <t>ヒカク</t>
    </rPh>
    <rPh sb="150" eb="151">
      <t>ワル</t>
    </rPh>
    <rPh sb="159" eb="161">
      <t>カイゼン</t>
    </rPh>
    <rPh sb="167" eb="168">
      <t>ヒ</t>
    </rPh>
    <rPh sb="169" eb="170">
      <t>ツヅ</t>
    </rPh>
    <rPh sb="171" eb="173">
      <t>ケイエイ</t>
    </rPh>
    <rPh sb="174" eb="177">
      <t>ケンゼンカ</t>
    </rPh>
    <rPh sb="178" eb="181">
      <t>コウリツカ</t>
    </rPh>
    <rPh sb="182" eb="183">
      <t>ハカ</t>
    </rPh>
    <rPh sb="187" eb="189">
      <t>コンゴ</t>
    </rPh>
    <rPh sb="190" eb="192">
      <t>シュウニュウ</t>
    </rPh>
    <rPh sb="193" eb="195">
      <t>ゾウカ</t>
    </rPh>
    <rPh sb="196" eb="198">
      <t>シシュツ</t>
    </rPh>
    <rPh sb="199" eb="201">
      <t>サクゲン</t>
    </rPh>
    <rPh sb="202" eb="203">
      <t>オ</t>
    </rPh>
    <rPh sb="204" eb="205">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</si>
</sst>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FD6-430C-B22E-80CD065034B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0.11</c:v>
                </c:pt>
                <c:pt idx="2">
                  <c:v>0.09</c:v>
                </c:pt>
                <c:pt idx="3">
                  <c:v>0.12</c:v>
                </c:pt>
                <c:pt idx="4">
                  <c:v>0.09</c:v>
                </c:pt>
              </c:numCache>
            </c:numRef>
          </c:val>
          <c:smooth val="0"/>
          <c:extLst>
            <c:ext xmlns:c16="http://schemas.microsoft.com/office/drawing/2014/chart" uri="{C3380CC4-5D6E-409C-BE32-E72D297353CC}">
              <c16:uniqueId val="{00000001-9FD6-430C-B22E-80CD065034B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73.22</c:v>
                </c:pt>
                <c:pt idx="1">
                  <c:v>74.959999999999994</c:v>
                </c:pt>
                <c:pt idx="2">
                  <c:v>73.8</c:v>
                </c:pt>
                <c:pt idx="3">
                  <c:v>71.91</c:v>
                </c:pt>
                <c:pt idx="4">
                  <c:v>69.86</c:v>
                </c:pt>
              </c:numCache>
            </c:numRef>
          </c:val>
          <c:extLst>
            <c:ext xmlns:c16="http://schemas.microsoft.com/office/drawing/2014/chart" uri="{C3380CC4-5D6E-409C-BE32-E72D297353CC}">
              <c16:uniqueId val="{00000000-6FDF-4FE9-A17C-99CAC73F7C3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61.03</c:v>
                </c:pt>
                <c:pt idx="1">
                  <c:v>59.55</c:v>
                </c:pt>
                <c:pt idx="2">
                  <c:v>59.19</c:v>
                </c:pt>
                <c:pt idx="3">
                  <c:v>61.4</c:v>
                </c:pt>
                <c:pt idx="4">
                  <c:v>65.28</c:v>
                </c:pt>
              </c:numCache>
            </c:numRef>
          </c:val>
          <c:smooth val="0"/>
          <c:extLst>
            <c:ext xmlns:c16="http://schemas.microsoft.com/office/drawing/2014/chart" uri="{C3380CC4-5D6E-409C-BE32-E72D297353CC}">
              <c16:uniqueId val="{00000001-6FDF-4FE9-A17C-99CAC73F7C3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90.97</c:v>
                </c:pt>
                <c:pt idx="1">
                  <c:v>91.57</c:v>
                </c:pt>
                <c:pt idx="2">
                  <c:v>92.26</c:v>
                </c:pt>
                <c:pt idx="3">
                  <c:v>92.93</c:v>
                </c:pt>
                <c:pt idx="4">
                  <c:v>93.48</c:v>
                </c:pt>
              </c:numCache>
            </c:numRef>
          </c:val>
          <c:extLst>
            <c:ext xmlns:c16="http://schemas.microsoft.com/office/drawing/2014/chart" uri="{C3380CC4-5D6E-409C-BE32-E72D297353CC}">
              <c16:uniqueId val="{00000000-95A3-41AE-B9F3-3E5A663FE7B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86.83</c:v>
                </c:pt>
                <c:pt idx="1">
                  <c:v>87.14</c:v>
                </c:pt>
                <c:pt idx="2">
                  <c:v>86.66</c:v>
                </c:pt>
                <c:pt idx="3">
                  <c:v>86.28</c:v>
                </c:pt>
                <c:pt idx="4">
                  <c:v>92.72</c:v>
                </c:pt>
              </c:numCache>
            </c:numRef>
          </c:val>
          <c:smooth val="0"/>
          <c:extLst>
            <c:ext xmlns:c16="http://schemas.microsoft.com/office/drawing/2014/chart" uri="{C3380CC4-5D6E-409C-BE32-E72D297353CC}">
              <c16:uniqueId val="{00000001-95A3-41AE-B9F3-3E5A663FE7B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102.11</c:v>
                </c:pt>
                <c:pt idx="1">
                  <c:v>100.48</c:v>
                </c:pt>
                <c:pt idx="2">
                  <c:v>114.66</c:v>
                </c:pt>
                <c:pt idx="3">
                  <c:v>101.68</c:v>
                </c:pt>
                <c:pt idx="4">
                  <c:v>105.5</c:v>
                </c:pt>
              </c:numCache>
            </c:numRef>
          </c:val>
          <c:extLst>
            <c:ext xmlns:c16="http://schemas.microsoft.com/office/drawing/2014/chart" uri="{C3380CC4-5D6E-409C-BE32-E72D297353CC}">
              <c16:uniqueId val="{00000000-91D6-43A2-8927-30541F1524D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105.73</c:v>
                </c:pt>
                <c:pt idx="1">
                  <c:v>108.38</c:v>
                </c:pt>
                <c:pt idx="2">
                  <c:v>108.43</c:v>
                </c:pt>
                <c:pt idx="3">
                  <c:v>107.15</c:v>
                </c:pt>
                <c:pt idx="4">
                  <c:v>107.85</c:v>
                </c:pt>
              </c:numCache>
            </c:numRef>
          </c:val>
          <c:smooth val="0"/>
          <c:extLst>
            <c:ext xmlns:c16="http://schemas.microsoft.com/office/drawing/2014/chart" uri="{C3380CC4-5D6E-409C-BE32-E72D297353CC}">
              <c16:uniqueId val="{00000001-91D6-43A2-8927-30541F1524D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7.11</c:v>
                </c:pt>
                <c:pt idx="1">
                  <c:v>10.45</c:v>
                </c:pt>
                <c:pt idx="2">
                  <c:v>13.98</c:v>
                </c:pt>
                <c:pt idx="3">
                  <c:v>17.05</c:v>
                </c:pt>
                <c:pt idx="4">
                  <c:v>19.989999999999998</c:v>
                </c:pt>
              </c:numCache>
            </c:numRef>
          </c:val>
          <c:extLst>
            <c:ext xmlns:c16="http://schemas.microsoft.com/office/drawing/2014/chart" uri="{C3380CC4-5D6E-409C-BE32-E72D297353CC}">
              <c16:uniqueId val="{00000000-BFB5-4D5E-B382-9A35D1C2064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14.26</c:v>
                </c:pt>
                <c:pt idx="1">
                  <c:v>15.21</c:v>
                </c:pt>
                <c:pt idx="2">
                  <c:v>17.350000000000001</c:v>
                </c:pt>
                <c:pt idx="3">
                  <c:v>17.239999999999998</c:v>
                </c:pt>
                <c:pt idx="4">
                  <c:v>23.79</c:v>
                </c:pt>
              </c:numCache>
            </c:numRef>
          </c:val>
          <c:smooth val="0"/>
          <c:extLst>
            <c:ext xmlns:c16="http://schemas.microsoft.com/office/drawing/2014/chart" uri="{C3380CC4-5D6E-409C-BE32-E72D297353CC}">
              <c16:uniqueId val="{00000001-BFB5-4D5E-B382-9A35D1C2064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741-4F1E-B546-DA8CDCEDEC7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0.01</c:v>
                </c:pt>
                <c:pt idx="2">
                  <c:v>0.01</c:v>
                </c:pt>
                <c:pt idx="3">
                  <c:v>0.11</c:v>
                </c:pt>
                <c:pt idx="4">
                  <c:v>1.22</c:v>
                </c:pt>
              </c:numCache>
            </c:numRef>
          </c:val>
          <c:smooth val="0"/>
          <c:extLst>
            <c:ext xmlns:c16="http://schemas.microsoft.com/office/drawing/2014/chart" uri="{C3380CC4-5D6E-409C-BE32-E72D297353CC}">
              <c16:uniqueId val="{00000001-3741-4F1E-B546-DA8CDCEDEC7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824-4F81-B0C5-58C3BC6AB78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14.68</c:v>
                </c:pt>
                <c:pt idx="1">
                  <c:v>12.78</c:v>
                </c:pt>
                <c:pt idx="2">
                  <c:v>12.89</c:v>
                </c:pt>
                <c:pt idx="3">
                  <c:v>15.68</c:v>
                </c:pt>
                <c:pt idx="4">
                  <c:v>4.72</c:v>
                </c:pt>
              </c:numCache>
            </c:numRef>
          </c:val>
          <c:smooth val="0"/>
          <c:extLst>
            <c:ext xmlns:c16="http://schemas.microsoft.com/office/drawing/2014/chart" uri="{C3380CC4-5D6E-409C-BE32-E72D297353CC}">
              <c16:uniqueId val="{00000001-D824-4F81-B0C5-58C3BC6AB78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25.54</c:v>
                </c:pt>
                <c:pt idx="1">
                  <c:v>38.86</c:v>
                </c:pt>
                <c:pt idx="2">
                  <c:v>31.81</c:v>
                </c:pt>
                <c:pt idx="3">
                  <c:v>18.149999999999999</c:v>
                </c:pt>
                <c:pt idx="4">
                  <c:v>12.35</c:v>
                </c:pt>
              </c:numCache>
            </c:numRef>
          </c:val>
          <c:extLst>
            <c:ext xmlns:c16="http://schemas.microsoft.com/office/drawing/2014/chart" uri="{C3380CC4-5D6E-409C-BE32-E72D297353CC}">
              <c16:uniqueId val="{00000000-5EBB-438C-9264-5EEB14ED8CC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50.78</c:v>
                </c:pt>
                <c:pt idx="1">
                  <c:v>57.48</c:v>
                </c:pt>
                <c:pt idx="2">
                  <c:v>54.32</c:v>
                </c:pt>
                <c:pt idx="3">
                  <c:v>46.82</c:v>
                </c:pt>
                <c:pt idx="4">
                  <c:v>67.930000000000007</c:v>
                </c:pt>
              </c:numCache>
            </c:numRef>
          </c:val>
          <c:smooth val="0"/>
          <c:extLst>
            <c:ext xmlns:c16="http://schemas.microsoft.com/office/drawing/2014/chart" uri="{C3380CC4-5D6E-409C-BE32-E72D297353CC}">
              <c16:uniqueId val="{00000001-5EBB-438C-9264-5EEB14ED8CC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746.23</c:v>
                </c:pt>
                <c:pt idx="1">
                  <c:v>734.51</c:v>
                </c:pt>
                <c:pt idx="2">
                  <c:v>712.46</c:v>
                </c:pt>
                <c:pt idx="3">
                  <c:v>741.28</c:v>
                </c:pt>
                <c:pt idx="4">
                  <c:v>738.91</c:v>
                </c:pt>
              </c:numCache>
            </c:numRef>
          </c:val>
          <c:extLst>
            <c:ext xmlns:c16="http://schemas.microsoft.com/office/drawing/2014/chart" uri="{C3380CC4-5D6E-409C-BE32-E72D297353CC}">
              <c16:uniqueId val="{00000000-7A06-4009-9281-FB97FD0F5B5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1053.93</c:v>
                </c:pt>
                <c:pt idx="1">
                  <c:v>1046.25</c:v>
                </c:pt>
                <c:pt idx="2">
                  <c:v>1000.94</c:v>
                </c:pt>
                <c:pt idx="3">
                  <c:v>1028.05</c:v>
                </c:pt>
                <c:pt idx="4">
                  <c:v>857.88</c:v>
                </c:pt>
              </c:numCache>
            </c:numRef>
          </c:val>
          <c:smooth val="0"/>
          <c:extLst>
            <c:ext xmlns:c16="http://schemas.microsoft.com/office/drawing/2014/chart" uri="{C3380CC4-5D6E-409C-BE32-E72D297353CC}">
              <c16:uniqueId val="{00000001-7A06-4009-9281-FB97FD0F5B5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101.6</c:v>
                </c:pt>
                <c:pt idx="1">
                  <c:v>100</c:v>
                </c:pt>
                <c:pt idx="2">
                  <c:v>100.05</c:v>
                </c:pt>
                <c:pt idx="3">
                  <c:v>104.01</c:v>
                </c:pt>
                <c:pt idx="4">
                  <c:v>95.01</c:v>
                </c:pt>
              </c:numCache>
            </c:numRef>
          </c:val>
          <c:extLst>
            <c:ext xmlns:c16="http://schemas.microsoft.com/office/drawing/2014/chart" uri="{C3380CC4-5D6E-409C-BE32-E72D297353CC}">
              <c16:uniqueId val="{00000000-0CCD-41B3-9D48-62CD030F62B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85.23</c:v>
                </c:pt>
                <c:pt idx="1">
                  <c:v>88.37</c:v>
                </c:pt>
                <c:pt idx="2">
                  <c:v>93.77</c:v>
                </c:pt>
                <c:pt idx="3">
                  <c:v>94.73</c:v>
                </c:pt>
                <c:pt idx="4">
                  <c:v>94.97</c:v>
                </c:pt>
              </c:numCache>
            </c:numRef>
          </c:val>
          <c:smooth val="0"/>
          <c:extLst>
            <c:ext xmlns:c16="http://schemas.microsoft.com/office/drawing/2014/chart" uri="{C3380CC4-5D6E-409C-BE32-E72D297353CC}">
              <c16:uniqueId val="{00000001-0CCD-41B3-9D48-62CD030F62B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159.32</c:v>
                </c:pt>
                <c:pt idx="1">
                  <c:v>161.86000000000001</c:v>
                </c:pt>
                <c:pt idx="2">
                  <c:v>165.23</c:v>
                </c:pt>
                <c:pt idx="3">
                  <c:v>157.93</c:v>
                </c:pt>
                <c:pt idx="4">
                  <c:v>173.03</c:v>
                </c:pt>
              </c:numCache>
            </c:numRef>
          </c:val>
          <c:extLst>
            <c:ext xmlns:c16="http://schemas.microsoft.com/office/drawing/2014/chart" uri="{C3380CC4-5D6E-409C-BE32-E72D297353CC}">
              <c16:uniqueId val="{00000000-6210-4BEB-9D36-11CD680874A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185.7</c:v>
                </c:pt>
                <c:pt idx="1">
                  <c:v>178.11</c:v>
                </c:pt>
                <c:pt idx="2">
                  <c:v>165.57</c:v>
                </c:pt>
                <c:pt idx="3">
                  <c:v>160.91</c:v>
                </c:pt>
                <c:pt idx="4">
                  <c:v>159.49</c:v>
                </c:pt>
              </c:numCache>
            </c:numRef>
          </c:val>
          <c:smooth val="0"/>
          <c:extLst>
            <c:ext xmlns:c16="http://schemas.microsoft.com/office/drawing/2014/chart" uri="{C3380CC4-5D6E-409C-BE32-E72D297353CC}">
              <c16:uniqueId val="{00000001-6210-4BEB-9D36-11CD680874A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石川県　津幡町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Bd1</v>
      </c>
      <c r="X8" s="49"/>
      <c r="Y8" s="49"/>
      <c r="Z8" s="49"/>
      <c r="AA8" s="49"/>
      <c r="AB8" s="49"/>
      <c r="AC8" s="49"/>
      <c r="AD8" s="50" t="str">
        <f>データ!$M$6</f>
        <v>非設置</v>
      </c>
      <c r="AE8" s="50"/>
      <c r="AF8" s="50"/>
      <c r="AG8" s="50"/>
      <c r="AH8" s="50"/>
      <c r="AI8" s="50"/>
      <c r="AJ8" s="50"/>
      <c r="AK8" s="3"/>
      <c r="AL8" s="51">
        <f>データ!S6</f>
        <v>37551</v>
      </c>
      <c r="AM8" s="51"/>
      <c r="AN8" s="51"/>
      <c r="AO8" s="51"/>
      <c r="AP8" s="51"/>
      <c r="AQ8" s="51"/>
      <c r="AR8" s="51"/>
      <c r="AS8" s="51"/>
      <c r="AT8" s="46">
        <f>データ!T6</f>
        <v>110.59</v>
      </c>
      <c r="AU8" s="46"/>
      <c r="AV8" s="46"/>
      <c r="AW8" s="46"/>
      <c r="AX8" s="46"/>
      <c r="AY8" s="46"/>
      <c r="AZ8" s="46"/>
      <c r="BA8" s="46"/>
      <c r="BB8" s="46">
        <f>データ!U6</f>
        <v>339.55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48.47</v>
      </c>
      <c r="J10" s="46"/>
      <c r="K10" s="46"/>
      <c r="L10" s="46"/>
      <c r="M10" s="46"/>
      <c r="N10" s="46"/>
      <c r="O10" s="46"/>
      <c r="P10" s="46">
        <f>データ!P6</f>
        <v>90.64</v>
      </c>
      <c r="Q10" s="46"/>
      <c r="R10" s="46"/>
      <c r="S10" s="46"/>
      <c r="T10" s="46"/>
      <c r="U10" s="46"/>
      <c r="V10" s="46"/>
      <c r="W10" s="46">
        <f>データ!Q6</f>
        <v>93.53</v>
      </c>
      <c r="X10" s="46"/>
      <c r="Y10" s="46"/>
      <c r="Z10" s="46"/>
      <c r="AA10" s="46"/>
      <c r="AB10" s="46"/>
      <c r="AC10" s="46"/>
      <c r="AD10" s="51">
        <f>データ!R6</f>
        <v>3520</v>
      </c>
      <c r="AE10" s="51"/>
      <c r="AF10" s="51"/>
      <c r="AG10" s="51"/>
      <c r="AH10" s="51"/>
      <c r="AI10" s="51"/>
      <c r="AJ10" s="51"/>
      <c r="AK10" s="2"/>
      <c r="AL10" s="51">
        <f>データ!V6</f>
        <v>34001</v>
      </c>
      <c r="AM10" s="51"/>
      <c r="AN10" s="51"/>
      <c r="AO10" s="51"/>
      <c r="AP10" s="51"/>
      <c r="AQ10" s="51"/>
      <c r="AR10" s="51"/>
      <c r="AS10" s="51"/>
      <c r="AT10" s="46">
        <f>データ!W6</f>
        <v>8.56</v>
      </c>
      <c r="AU10" s="46"/>
      <c r="AV10" s="46"/>
      <c r="AW10" s="46"/>
      <c r="AX10" s="46"/>
      <c r="AY10" s="46"/>
      <c r="AZ10" s="46"/>
      <c r="BA10" s="46"/>
      <c r="BB10" s="46">
        <f>データ!X6</f>
        <v>3972.08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K1X6fIpJbqHk/uWaftlGAesJQDKI7Tpa5MMK+jb4Qc8MFg9nr5/V6BBhp7YOLNebPNXh4J38+8b93Hak6s6TSg==" saltValue="YNVxnSLW4mFWbtMV0sJQA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173614</v>
      </c>
      <c r="D6" s="33">
        <f t="shared" si="3"/>
        <v>46</v>
      </c>
      <c r="E6" s="33">
        <f t="shared" si="3"/>
        <v>17</v>
      </c>
      <c r="F6" s="33">
        <f t="shared" si="3"/>
        <v>1</v>
      </c>
      <c r="G6" s="33">
        <f t="shared" si="3"/>
        <v>0</v>
      </c>
      <c r="H6" s="33" t="str">
        <f t="shared" si="3"/>
        <v>石川県　津幡町</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48.47</v>
      </c>
      <c r="P6" s="34">
        <f t="shared" si="3"/>
        <v>90.64</v>
      </c>
      <c r="Q6" s="34">
        <f t="shared" si="3"/>
        <v>93.53</v>
      </c>
      <c r="R6" s="34">
        <f t="shared" si="3"/>
        <v>3520</v>
      </c>
      <c r="S6" s="34">
        <f t="shared" si="3"/>
        <v>37551</v>
      </c>
      <c r="T6" s="34">
        <f t="shared" si="3"/>
        <v>110.59</v>
      </c>
      <c r="U6" s="34">
        <f t="shared" si="3"/>
        <v>339.55</v>
      </c>
      <c r="V6" s="34">
        <f t="shared" si="3"/>
        <v>34001</v>
      </c>
      <c r="W6" s="34">
        <f t="shared" si="3"/>
        <v>8.56</v>
      </c>
      <c r="X6" s="34">
        <f t="shared" si="3"/>
        <v>3972.08</v>
      </c>
      <c r="Y6" s="35">
        <f>IF(Y7="",NA(),Y7)</f>
        <v>102.11</v>
      </c>
      <c r="Z6" s="35">
        <f t="shared" ref="Z6:AH6" si="4">IF(Z7="",NA(),Z7)</f>
        <v>100.48</v>
      </c>
      <c r="AA6" s="35">
        <f t="shared" si="4"/>
        <v>114.66</v>
      </c>
      <c r="AB6" s="35">
        <f t="shared" si="4"/>
        <v>101.68</v>
      </c>
      <c r="AC6" s="35">
        <f t="shared" si="4"/>
        <v>105.5</v>
      </c>
      <c r="AD6" s="35">
        <f t="shared" si="4"/>
        <v>105.73</v>
      </c>
      <c r="AE6" s="35">
        <f t="shared" si="4"/>
        <v>108.38</v>
      </c>
      <c r="AF6" s="35">
        <f t="shared" si="4"/>
        <v>108.43</v>
      </c>
      <c r="AG6" s="35">
        <f t="shared" si="4"/>
        <v>107.15</v>
      </c>
      <c r="AH6" s="35">
        <f t="shared" si="4"/>
        <v>107.85</v>
      </c>
      <c r="AI6" s="34" t="str">
        <f>IF(AI7="","",IF(AI7="-","【-】","【"&amp;SUBSTITUTE(TEXT(AI7,"#,##0.00"),"-","△")&amp;"】"))</f>
        <v>【106.67】</v>
      </c>
      <c r="AJ6" s="34">
        <f>IF(AJ7="",NA(),AJ7)</f>
        <v>0</v>
      </c>
      <c r="AK6" s="34">
        <f t="shared" ref="AK6:AS6" si="5">IF(AK7="",NA(),AK7)</f>
        <v>0</v>
      </c>
      <c r="AL6" s="34">
        <f t="shared" si="5"/>
        <v>0</v>
      </c>
      <c r="AM6" s="34">
        <f t="shared" si="5"/>
        <v>0</v>
      </c>
      <c r="AN6" s="34">
        <f t="shared" si="5"/>
        <v>0</v>
      </c>
      <c r="AO6" s="35">
        <f t="shared" si="5"/>
        <v>14.68</v>
      </c>
      <c r="AP6" s="35">
        <f t="shared" si="5"/>
        <v>12.78</v>
      </c>
      <c r="AQ6" s="35">
        <f t="shared" si="5"/>
        <v>12.89</v>
      </c>
      <c r="AR6" s="35">
        <f t="shared" si="5"/>
        <v>15.68</v>
      </c>
      <c r="AS6" s="35">
        <f t="shared" si="5"/>
        <v>4.72</v>
      </c>
      <c r="AT6" s="34" t="str">
        <f>IF(AT7="","",IF(AT7="-","【-】","【"&amp;SUBSTITUTE(TEXT(AT7,"#,##0.00"),"-","△")&amp;"】"))</f>
        <v>【3.64】</v>
      </c>
      <c r="AU6" s="35">
        <f>IF(AU7="",NA(),AU7)</f>
        <v>25.54</v>
      </c>
      <c r="AV6" s="35">
        <f t="shared" ref="AV6:BD6" si="6">IF(AV7="",NA(),AV7)</f>
        <v>38.86</v>
      </c>
      <c r="AW6" s="35">
        <f t="shared" si="6"/>
        <v>31.81</v>
      </c>
      <c r="AX6" s="35">
        <f t="shared" si="6"/>
        <v>18.149999999999999</v>
      </c>
      <c r="AY6" s="35">
        <f t="shared" si="6"/>
        <v>12.35</v>
      </c>
      <c r="AZ6" s="35">
        <f t="shared" si="6"/>
        <v>50.78</v>
      </c>
      <c r="BA6" s="35">
        <f t="shared" si="6"/>
        <v>57.48</v>
      </c>
      <c r="BB6" s="35">
        <f t="shared" si="6"/>
        <v>54.32</v>
      </c>
      <c r="BC6" s="35">
        <f t="shared" si="6"/>
        <v>46.82</v>
      </c>
      <c r="BD6" s="35">
        <f t="shared" si="6"/>
        <v>67.930000000000007</v>
      </c>
      <c r="BE6" s="34" t="str">
        <f>IF(BE7="","",IF(BE7="-","【-】","【"&amp;SUBSTITUTE(TEXT(BE7,"#,##0.00"),"-","△")&amp;"】"))</f>
        <v>【67.52】</v>
      </c>
      <c r="BF6" s="35">
        <f>IF(BF7="",NA(),BF7)</f>
        <v>746.23</v>
      </c>
      <c r="BG6" s="35">
        <f t="shared" ref="BG6:BO6" si="7">IF(BG7="",NA(),BG7)</f>
        <v>734.51</v>
      </c>
      <c r="BH6" s="35">
        <f t="shared" si="7"/>
        <v>712.46</v>
      </c>
      <c r="BI6" s="35">
        <f t="shared" si="7"/>
        <v>741.28</v>
      </c>
      <c r="BJ6" s="35">
        <f t="shared" si="7"/>
        <v>738.91</v>
      </c>
      <c r="BK6" s="35">
        <f t="shared" si="7"/>
        <v>1053.93</v>
      </c>
      <c r="BL6" s="35">
        <f t="shared" si="7"/>
        <v>1046.25</v>
      </c>
      <c r="BM6" s="35">
        <f t="shared" si="7"/>
        <v>1000.94</v>
      </c>
      <c r="BN6" s="35">
        <f t="shared" si="7"/>
        <v>1028.05</v>
      </c>
      <c r="BO6" s="35">
        <f t="shared" si="7"/>
        <v>857.88</v>
      </c>
      <c r="BP6" s="34" t="str">
        <f>IF(BP7="","",IF(BP7="-","【-】","【"&amp;SUBSTITUTE(TEXT(BP7,"#,##0.00"),"-","△")&amp;"】"))</f>
        <v>【705.21】</v>
      </c>
      <c r="BQ6" s="35">
        <f>IF(BQ7="",NA(),BQ7)</f>
        <v>101.6</v>
      </c>
      <c r="BR6" s="35">
        <f t="shared" ref="BR6:BZ6" si="8">IF(BR7="",NA(),BR7)</f>
        <v>100</v>
      </c>
      <c r="BS6" s="35">
        <f t="shared" si="8"/>
        <v>100.05</v>
      </c>
      <c r="BT6" s="35">
        <f t="shared" si="8"/>
        <v>104.01</v>
      </c>
      <c r="BU6" s="35">
        <f t="shared" si="8"/>
        <v>95.01</v>
      </c>
      <c r="BV6" s="35">
        <f t="shared" si="8"/>
        <v>85.23</v>
      </c>
      <c r="BW6" s="35">
        <f t="shared" si="8"/>
        <v>88.37</v>
      </c>
      <c r="BX6" s="35">
        <f t="shared" si="8"/>
        <v>93.77</v>
      </c>
      <c r="BY6" s="35">
        <f t="shared" si="8"/>
        <v>94.73</v>
      </c>
      <c r="BZ6" s="35">
        <f t="shared" si="8"/>
        <v>94.97</v>
      </c>
      <c r="CA6" s="34" t="str">
        <f>IF(CA7="","",IF(CA7="-","【-】","【"&amp;SUBSTITUTE(TEXT(CA7,"#,##0.00"),"-","△")&amp;"】"))</f>
        <v>【98.96】</v>
      </c>
      <c r="CB6" s="35">
        <f>IF(CB7="",NA(),CB7)</f>
        <v>159.32</v>
      </c>
      <c r="CC6" s="35">
        <f t="shared" ref="CC6:CK6" si="9">IF(CC7="",NA(),CC7)</f>
        <v>161.86000000000001</v>
      </c>
      <c r="CD6" s="35">
        <f t="shared" si="9"/>
        <v>165.23</v>
      </c>
      <c r="CE6" s="35">
        <f t="shared" si="9"/>
        <v>157.93</v>
      </c>
      <c r="CF6" s="35">
        <f t="shared" si="9"/>
        <v>173.03</v>
      </c>
      <c r="CG6" s="35">
        <f t="shared" si="9"/>
        <v>185.7</v>
      </c>
      <c r="CH6" s="35">
        <f t="shared" si="9"/>
        <v>178.11</v>
      </c>
      <c r="CI6" s="35">
        <f t="shared" si="9"/>
        <v>165.57</v>
      </c>
      <c r="CJ6" s="35">
        <f t="shared" si="9"/>
        <v>160.91</v>
      </c>
      <c r="CK6" s="35">
        <f t="shared" si="9"/>
        <v>159.49</v>
      </c>
      <c r="CL6" s="34" t="str">
        <f>IF(CL7="","",IF(CL7="-","【-】","【"&amp;SUBSTITUTE(TEXT(CL7,"#,##0.00"),"-","△")&amp;"】"))</f>
        <v>【134.52】</v>
      </c>
      <c r="CM6" s="35">
        <f>IF(CM7="",NA(),CM7)</f>
        <v>73.22</v>
      </c>
      <c r="CN6" s="35">
        <f t="shared" ref="CN6:CV6" si="10">IF(CN7="",NA(),CN7)</f>
        <v>74.959999999999994</v>
      </c>
      <c r="CO6" s="35">
        <f t="shared" si="10"/>
        <v>73.8</v>
      </c>
      <c r="CP6" s="35">
        <f t="shared" si="10"/>
        <v>71.91</v>
      </c>
      <c r="CQ6" s="35">
        <f t="shared" si="10"/>
        <v>69.86</v>
      </c>
      <c r="CR6" s="35">
        <f t="shared" si="10"/>
        <v>61.03</v>
      </c>
      <c r="CS6" s="35">
        <f t="shared" si="10"/>
        <v>59.55</v>
      </c>
      <c r="CT6" s="35">
        <f t="shared" si="10"/>
        <v>59.19</v>
      </c>
      <c r="CU6" s="35">
        <f t="shared" si="10"/>
        <v>61.4</v>
      </c>
      <c r="CV6" s="35">
        <f t="shared" si="10"/>
        <v>65.28</v>
      </c>
      <c r="CW6" s="34" t="str">
        <f>IF(CW7="","",IF(CW7="-","【-】","【"&amp;SUBSTITUTE(TEXT(CW7,"#,##0.00"),"-","△")&amp;"】"))</f>
        <v>【59.57】</v>
      </c>
      <c r="CX6" s="35">
        <f>IF(CX7="",NA(),CX7)</f>
        <v>90.97</v>
      </c>
      <c r="CY6" s="35">
        <f t="shared" ref="CY6:DG6" si="11">IF(CY7="",NA(),CY7)</f>
        <v>91.57</v>
      </c>
      <c r="CZ6" s="35">
        <f t="shared" si="11"/>
        <v>92.26</v>
      </c>
      <c r="DA6" s="35">
        <f t="shared" si="11"/>
        <v>92.93</v>
      </c>
      <c r="DB6" s="35">
        <f t="shared" si="11"/>
        <v>93.48</v>
      </c>
      <c r="DC6" s="35">
        <f t="shared" si="11"/>
        <v>86.83</v>
      </c>
      <c r="DD6" s="35">
        <f t="shared" si="11"/>
        <v>87.14</v>
      </c>
      <c r="DE6" s="35">
        <f t="shared" si="11"/>
        <v>86.66</v>
      </c>
      <c r="DF6" s="35">
        <f t="shared" si="11"/>
        <v>86.28</v>
      </c>
      <c r="DG6" s="35">
        <f t="shared" si="11"/>
        <v>92.72</v>
      </c>
      <c r="DH6" s="34" t="str">
        <f>IF(DH7="","",IF(DH7="-","【-】","【"&amp;SUBSTITUTE(TEXT(DH7,"#,##0.00"),"-","△")&amp;"】"))</f>
        <v>【95.57】</v>
      </c>
      <c r="DI6" s="35">
        <f>IF(DI7="",NA(),DI7)</f>
        <v>7.11</v>
      </c>
      <c r="DJ6" s="35">
        <f t="shared" ref="DJ6:DR6" si="12">IF(DJ7="",NA(),DJ7)</f>
        <v>10.45</v>
      </c>
      <c r="DK6" s="35">
        <f t="shared" si="12"/>
        <v>13.98</v>
      </c>
      <c r="DL6" s="35">
        <f t="shared" si="12"/>
        <v>17.05</v>
      </c>
      <c r="DM6" s="35">
        <f t="shared" si="12"/>
        <v>19.989999999999998</v>
      </c>
      <c r="DN6" s="35">
        <f t="shared" si="12"/>
        <v>14.26</v>
      </c>
      <c r="DO6" s="35">
        <f t="shared" si="12"/>
        <v>15.21</v>
      </c>
      <c r="DP6" s="35">
        <f t="shared" si="12"/>
        <v>17.350000000000001</v>
      </c>
      <c r="DQ6" s="35">
        <f t="shared" si="12"/>
        <v>17.239999999999998</v>
      </c>
      <c r="DR6" s="35">
        <f t="shared" si="12"/>
        <v>23.79</v>
      </c>
      <c r="DS6" s="34" t="str">
        <f>IF(DS7="","",IF(DS7="-","【-】","【"&amp;SUBSTITUTE(TEXT(DS7,"#,##0.00"),"-","△")&amp;"】"))</f>
        <v>【36.52】</v>
      </c>
      <c r="DT6" s="34">
        <f>IF(DT7="",NA(),DT7)</f>
        <v>0</v>
      </c>
      <c r="DU6" s="34">
        <f t="shared" ref="DU6:EC6" si="13">IF(DU7="",NA(),DU7)</f>
        <v>0</v>
      </c>
      <c r="DV6" s="34">
        <f t="shared" si="13"/>
        <v>0</v>
      </c>
      <c r="DW6" s="34">
        <f t="shared" si="13"/>
        <v>0</v>
      </c>
      <c r="DX6" s="34">
        <f t="shared" si="13"/>
        <v>0</v>
      </c>
      <c r="DY6" s="35">
        <f t="shared" si="13"/>
        <v>0.01</v>
      </c>
      <c r="DZ6" s="35">
        <f t="shared" si="13"/>
        <v>0.01</v>
      </c>
      <c r="EA6" s="35">
        <f t="shared" si="13"/>
        <v>0.01</v>
      </c>
      <c r="EB6" s="35">
        <f t="shared" si="13"/>
        <v>0.11</v>
      </c>
      <c r="EC6" s="35">
        <f t="shared" si="13"/>
        <v>1.22</v>
      </c>
      <c r="ED6" s="34" t="str">
        <f>IF(ED7="","",IF(ED7="-","【-】","【"&amp;SUBSTITUTE(TEXT(ED7,"#,##0.00"),"-","△")&amp;"】"))</f>
        <v>【5.72】</v>
      </c>
      <c r="EE6" s="34">
        <f>IF(EE7="",NA(),EE7)</f>
        <v>0</v>
      </c>
      <c r="EF6" s="34">
        <f t="shared" ref="EF6:EN6" si="14">IF(EF7="",NA(),EF7)</f>
        <v>0</v>
      </c>
      <c r="EG6" s="34">
        <f t="shared" si="14"/>
        <v>0</v>
      </c>
      <c r="EH6" s="34">
        <f t="shared" si="14"/>
        <v>0</v>
      </c>
      <c r="EI6" s="34">
        <f t="shared" si="14"/>
        <v>0</v>
      </c>
      <c r="EJ6" s="35">
        <f t="shared" si="14"/>
        <v>0.01</v>
      </c>
      <c r="EK6" s="35">
        <f t="shared" si="14"/>
        <v>0.11</v>
      </c>
      <c r="EL6" s="35">
        <f t="shared" si="14"/>
        <v>0.09</v>
      </c>
      <c r="EM6" s="35">
        <f t="shared" si="14"/>
        <v>0.12</v>
      </c>
      <c r="EN6" s="35">
        <f t="shared" si="14"/>
        <v>0.09</v>
      </c>
      <c r="EO6" s="34" t="str">
        <f>IF(EO7="","",IF(EO7="-","【-】","【"&amp;SUBSTITUTE(TEXT(EO7,"#,##0.00"),"-","△")&amp;"】"))</f>
        <v>【0.30】</v>
      </c>
    </row>
    <row r="7" spans="1:148" s="36" customFormat="1" x14ac:dyDescent="0.15">
      <c r="A7" s="28"/>
      <c r="B7" s="37">
        <v>2020</v>
      </c>
      <c r="C7" s="37">
        <v>173614</v>
      </c>
      <c r="D7" s="37">
        <v>46</v>
      </c>
      <c r="E7" s="37">
        <v>17</v>
      </c>
      <c r="F7" s="37">
        <v>1</v>
      </c>
      <c r="G7" s="37">
        <v>0</v>
      </c>
      <c r="H7" s="37" t="s">
        <v>96</v>
      </c>
      <c r="I7" s="37" t="s">
        <v>97</v>
      </c>
      <c r="J7" s="37" t="s">
        <v>98</v>
      </c>
      <c r="K7" s="37" t="s">
        <v>99</v>
      </c>
      <c r="L7" s="37" t="s">
        <v>100</v>
      </c>
      <c r="M7" s="37" t="s">
        <v>101</v>
      </c>
      <c r="N7" s="38" t="s">
        <v>102</v>
      </c>
      <c r="O7" s="38">
        <v>48.47</v>
      </c>
      <c r="P7" s="38">
        <v>90.64</v>
      </c>
      <c r="Q7" s="38">
        <v>93.53</v>
      </c>
      <c r="R7" s="38">
        <v>3520</v>
      </c>
      <c r="S7" s="38">
        <v>37551</v>
      </c>
      <c r="T7" s="38">
        <v>110.59</v>
      </c>
      <c r="U7" s="38">
        <v>339.55</v>
      </c>
      <c r="V7" s="38">
        <v>34001</v>
      </c>
      <c r="W7" s="38">
        <v>8.56</v>
      </c>
      <c r="X7" s="38">
        <v>3972.08</v>
      </c>
      <c r="Y7" s="38">
        <v>102.11</v>
      </c>
      <c r="Z7" s="38">
        <v>100.48</v>
      </c>
      <c r="AA7" s="38">
        <v>114.66</v>
      </c>
      <c r="AB7" s="38">
        <v>101.68</v>
      </c>
      <c r="AC7" s="38">
        <v>105.5</v>
      </c>
      <c r="AD7" s="38">
        <v>105.73</v>
      </c>
      <c r="AE7" s="38">
        <v>108.38</v>
      </c>
      <c r="AF7" s="38">
        <v>108.43</v>
      </c>
      <c r="AG7" s="38">
        <v>107.15</v>
      </c>
      <c r="AH7" s="38">
        <v>107.85</v>
      </c>
      <c r="AI7" s="38">
        <v>106.67</v>
      </c>
      <c r="AJ7" s="38">
        <v>0</v>
      </c>
      <c r="AK7" s="38">
        <v>0</v>
      </c>
      <c r="AL7" s="38">
        <v>0</v>
      </c>
      <c r="AM7" s="38">
        <v>0</v>
      </c>
      <c r="AN7" s="38">
        <v>0</v>
      </c>
      <c r="AO7" s="38">
        <v>14.68</v>
      </c>
      <c r="AP7" s="38">
        <v>12.78</v>
      </c>
      <c r="AQ7" s="38">
        <v>12.89</v>
      </c>
      <c r="AR7" s="38">
        <v>15.68</v>
      </c>
      <c r="AS7" s="38">
        <v>4.72</v>
      </c>
      <c r="AT7" s="38">
        <v>3.64</v>
      </c>
      <c r="AU7" s="38">
        <v>25.54</v>
      </c>
      <c r="AV7" s="38">
        <v>38.86</v>
      </c>
      <c r="AW7" s="38">
        <v>31.81</v>
      </c>
      <c r="AX7" s="38">
        <v>18.149999999999999</v>
      </c>
      <c r="AY7" s="38">
        <v>12.35</v>
      </c>
      <c r="AZ7" s="38">
        <v>50.78</v>
      </c>
      <c r="BA7" s="38">
        <v>57.48</v>
      </c>
      <c r="BB7" s="38">
        <v>54.32</v>
      </c>
      <c r="BC7" s="38">
        <v>46.82</v>
      </c>
      <c r="BD7" s="38">
        <v>67.930000000000007</v>
      </c>
      <c r="BE7" s="38">
        <v>67.52</v>
      </c>
      <c r="BF7" s="38">
        <v>746.23</v>
      </c>
      <c r="BG7" s="38">
        <v>734.51</v>
      </c>
      <c r="BH7" s="38">
        <v>712.46</v>
      </c>
      <c r="BI7" s="38">
        <v>741.28</v>
      </c>
      <c r="BJ7" s="38">
        <v>738.91</v>
      </c>
      <c r="BK7" s="38">
        <v>1053.93</v>
      </c>
      <c r="BL7" s="38">
        <v>1046.25</v>
      </c>
      <c r="BM7" s="38">
        <v>1000.94</v>
      </c>
      <c r="BN7" s="38">
        <v>1028.05</v>
      </c>
      <c r="BO7" s="38">
        <v>857.88</v>
      </c>
      <c r="BP7" s="38">
        <v>705.21</v>
      </c>
      <c r="BQ7" s="38">
        <v>101.6</v>
      </c>
      <c r="BR7" s="38">
        <v>100</v>
      </c>
      <c r="BS7" s="38">
        <v>100.05</v>
      </c>
      <c r="BT7" s="38">
        <v>104.01</v>
      </c>
      <c r="BU7" s="38">
        <v>95.01</v>
      </c>
      <c r="BV7" s="38">
        <v>85.23</v>
      </c>
      <c r="BW7" s="38">
        <v>88.37</v>
      </c>
      <c r="BX7" s="38">
        <v>93.77</v>
      </c>
      <c r="BY7" s="38">
        <v>94.73</v>
      </c>
      <c r="BZ7" s="38">
        <v>94.97</v>
      </c>
      <c r="CA7" s="38">
        <v>98.96</v>
      </c>
      <c r="CB7" s="38">
        <v>159.32</v>
      </c>
      <c r="CC7" s="38">
        <v>161.86000000000001</v>
      </c>
      <c r="CD7" s="38">
        <v>165.23</v>
      </c>
      <c r="CE7" s="38">
        <v>157.93</v>
      </c>
      <c r="CF7" s="38">
        <v>173.03</v>
      </c>
      <c r="CG7" s="38">
        <v>185.7</v>
      </c>
      <c r="CH7" s="38">
        <v>178.11</v>
      </c>
      <c r="CI7" s="38">
        <v>165.57</v>
      </c>
      <c r="CJ7" s="38">
        <v>160.91</v>
      </c>
      <c r="CK7" s="38">
        <v>159.49</v>
      </c>
      <c r="CL7" s="38">
        <v>134.52000000000001</v>
      </c>
      <c r="CM7" s="38">
        <v>73.22</v>
      </c>
      <c r="CN7" s="38">
        <v>74.959999999999994</v>
      </c>
      <c r="CO7" s="38">
        <v>73.8</v>
      </c>
      <c r="CP7" s="38">
        <v>71.91</v>
      </c>
      <c r="CQ7" s="38">
        <v>69.86</v>
      </c>
      <c r="CR7" s="38">
        <v>61.03</v>
      </c>
      <c r="CS7" s="38">
        <v>59.55</v>
      </c>
      <c r="CT7" s="38">
        <v>59.19</v>
      </c>
      <c r="CU7" s="38">
        <v>61.4</v>
      </c>
      <c r="CV7" s="38">
        <v>65.28</v>
      </c>
      <c r="CW7" s="38">
        <v>59.57</v>
      </c>
      <c r="CX7" s="38">
        <v>90.97</v>
      </c>
      <c r="CY7" s="38">
        <v>91.57</v>
      </c>
      <c r="CZ7" s="38">
        <v>92.26</v>
      </c>
      <c r="DA7" s="38">
        <v>92.93</v>
      </c>
      <c r="DB7" s="38">
        <v>93.48</v>
      </c>
      <c r="DC7" s="38">
        <v>86.83</v>
      </c>
      <c r="DD7" s="38">
        <v>87.14</v>
      </c>
      <c r="DE7" s="38">
        <v>86.66</v>
      </c>
      <c r="DF7" s="38">
        <v>86.28</v>
      </c>
      <c r="DG7" s="38">
        <v>92.72</v>
      </c>
      <c r="DH7" s="38">
        <v>95.57</v>
      </c>
      <c r="DI7" s="38">
        <v>7.11</v>
      </c>
      <c r="DJ7" s="38">
        <v>10.45</v>
      </c>
      <c r="DK7" s="38">
        <v>13.98</v>
      </c>
      <c r="DL7" s="38">
        <v>17.05</v>
      </c>
      <c r="DM7" s="38">
        <v>19.989999999999998</v>
      </c>
      <c r="DN7" s="38">
        <v>14.26</v>
      </c>
      <c r="DO7" s="38">
        <v>15.21</v>
      </c>
      <c r="DP7" s="38">
        <v>17.350000000000001</v>
      </c>
      <c r="DQ7" s="38">
        <v>17.239999999999998</v>
      </c>
      <c r="DR7" s="38">
        <v>23.79</v>
      </c>
      <c r="DS7" s="38">
        <v>36.520000000000003</v>
      </c>
      <c r="DT7" s="38">
        <v>0</v>
      </c>
      <c r="DU7" s="38">
        <v>0</v>
      </c>
      <c r="DV7" s="38">
        <v>0</v>
      </c>
      <c r="DW7" s="38">
        <v>0</v>
      </c>
      <c r="DX7" s="38">
        <v>0</v>
      </c>
      <c r="DY7" s="38">
        <v>0.01</v>
      </c>
      <c r="DZ7" s="38">
        <v>0.01</v>
      </c>
      <c r="EA7" s="38">
        <v>0.01</v>
      </c>
      <c r="EB7" s="38">
        <v>0.11</v>
      </c>
      <c r="EC7" s="38">
        <v>1.22</v>
      </c>
      <c r="ED7" s="38">
        <v>5.72</v>
      </c>
      <c r="EE7" s="38">
        <v>0</v>
      </c>
      <c r="EF7" s="38">
        <v>0</v>
      </c>
      <c r="EG7" s="38">
        <v>0</v>
      </c>
      <c r="EH7" s="38">
        <v>0</v>
      </c>
      <c r="EI7" s="38">
        <v>0</v>
      </c>
      <c r="EJ7" s="38">
        <v>0.01</v>
      </c>
      <c r="EK7" s="38">
        <v>0.11</v>
      </c>
      <c r="EL7" s="38">
        <v>0.09</v>
      </c>
      <c r="EM7" s="38">
        <v>0.12</v>
      </c>
      <c r="EN7" s="38">
        <v>0.09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2022-01-28T00:44:05Z</cp:lastPrinted>
  <dcterms:created xsi:type="dcterms:W3CDTF">2021-12-03T07:12:03Z</dcterms:created>
  <dcterms:modified xsi:type="dcterms:W3CDTF">2022-01-28T00:45:23Z</dcterms:modified>
  <cp:category/>
</cp:coreProperties>
</file>