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2 工水\"/>
    </mc:Choice>
  </mc:AlternateContent>
  <workbookProtection workbookAlgorithmName="SHA-512" workbookHashValue="GSNcMRShMiBBRfh+CCyoZIDh39QqN4r3UEQ7X+1Y+nYhM4gX6tewOJ7D9Wa6S00ygDwQgXtq/YtHiESOMxZjnA==" workbookSaltValue="4Bghk4N03HqgqN9VJzGBpw=="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10" i="5" l="1"/>
  <c r="F10" i="5"/>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CF90" i="4"/>
  <c r="C90" i="4"/>
  <c r="RA81" i="4"/>
  <c r="PZ81" i="4"/>
  <c r="OY81" i="4"/>
  <c r="NX81" i="4"/>
  <c r="MW81" i="4"/>
  <c r="JN81" i="4"/>
  <c r="IM81" i="4"/>
  <c r="EC81" i="4"/>
  <c r="DB81" i="4"/>
  <c r="CA81" i="4"/>
  <c r="AZ81" i="4"/>
  <c r="Y81" i="4"/>
  <c r="RA80" i="4"/>
  <c r="NX80" i="4"/>
  <c r="MW80" i="4"/>
  <c r="KO80" i="4"/>
  <c r="JN80" i="4"/>
  <c r="IM80" i="4"/>
  <c r="HL80" i="4"/>
  <c r="GK80" i="4"/>
  <c r="DB80" i="4"/>
  <c r="CA80" i="4"/>
  <c r="PZ79" i="4"/>
  <c r="KO79" i="4"/>
  <c r="JN79" i="4"/>
  <c r="IM79" i="4"/>
  <c r="HL79" i="4"/>
  <c r="GK79" i="4"/>
  <c r="DB79" i="4"/>
  <c r="CA79" i="4"/>
  <c r="AZ79" i="4"/>
  <c r="RH56" i="4"/>
  <c r="QN56" i="4"/>
  <c r="PT56" i="4"/>
  <c r="OZ56" i="4"/>
  <c r="OF56" i="4"/>
  <c r="MN56" i="4"/>
  <c r="LT56" i="4"/>
  <c r="JL56" i="4"/>
  <c r="HT56" i="4"/>
  <c r="GZ56" i="4"/>
  <c r="GF56" i="4"/>
  <c r="FL56" i="4"/>
  <c r="ER56" i="4"/>
  <c r="BL56" i="4"/>
  <c r="AR56" i="4"/>
  <c r="PT55" i="4"/>
  <c r="MN55" i="4"/>
  <c r="LT55" i="4"/>
  <c r="KF55" i="4"/>
  <c r="JL55" i="4"/>
  <c r="HT55" i="4"/>
  <c r="ER55" i="4"/>
  <c r="CF55" i="4"/>
  <c r="BL55" i="4"/>
  <c r="AR55" i="4"/>
  <c r="QN54" i="4"/>
  <c r="PT54" i="4"/>
  <c r="LT54" i="4"/>
  <c r="HT54" i="4"/>
  <c r="GZ54" i="4"/>
  <c r="GF54" i="4"/>
  <c r="FL54" i="4"/>
  <c r="ER54" i="4"/>
  <c r="CF54" i="4"/>
  <c r="BL54" i="4"/>
  <c r="AR54" i="4"/>
  <c r="RH33" i="4"/>
  <c r="QN33" i="4"/>
  <c r="PT33" i="4"/>
  <c r="OZ33" i="4"/>
  <c r="OF33" i="4"/>
  <c r="MN33" i="4"/>
  <c r="LT33" i="4"/>
  <c r="JL33" i="4"/>
  <c r="HT33" i="4"/>
  <c r="GZ33" i="4"/>
  <c r="GF33" i="4"/>
  <c r="CZ33" i="4"/>
  <c r="BL33" i="4"/>
  <c r="AR33" i="4"/>
  <c r="X33" i="4"/>
  <c r="PT32" i="4"/>
  <c r="OZ32" i="4"/>
  <c r="MN32" i="4"/>
  <c r="LT32" i="4"/>
  <c r="KZ32" i="4"/>
  <c r="KF32" i="4"/>
  <c r="JL32" i="4"/>
  <c r="HT32" i="4"/>
  <c r="GZ32" i="4"/>
  <c r="ER32" i="4"/>
  <c r="CZ32" i="4"/>
  <c r="CF32" i="4"/>
  <c r="BL32" i="4"/>
  <c r="AR32" i="4"/>
  <c r="X32" i="4"/>
  <c r="QN31" i="4"/>
  <c r="PT31" i="4"/>
  <c r="OZ31" i="4"/>
  <c r="LT31" i="4"/>
  <c r="KZ31" i="4"/>
  <c r="GZ31" i="4"/>
  <c r="CZ31" i="4"/>
  <c r="CF31" i="4"/>
  <c r="BL31" i="4"/>
  <c r="AR31" i="4"/>
  <c r="X31" i="4"/>
  <c r="LZ10" i="4"/>
  <c r="IT10" i="4"/>
  <c r="FN10" i="4"/>
  <c r="CH10" i="4"/>
  <c r="B10" i="4"/>
  <c r="PF8" i="4"/>
  <c r="LZ8" i="4"/>
  <c r="IT8" i="4"/>
  <c r="FN8" i="4"/>
  <c r="CH8" i="4"/>
  <c r="B8" i="4"/>
  <c r="B5" i="4"/>
  <c r="HT31" i="4" l="1"/>
  <c r="QN55" i="4"/>
  <c r="MW79" i="4"/>
  <c r="ER31" i="4"/>
  <c r="ER33" i="4"/>
  <c r="JL54" i="4"/>
  <c r="MN54" i="4"/>
  <c r="FL55" i="4"/>
  <c r="RA79" i="4"/>
  <c r="FL31" i="4"/>
  <c r="JL31" i="4"/>
  <c r="MN31" i="4"/>
  <c r="FL32" i="4"/>
  <c r="QN32" i="4"/>
  <c r="KF33" i="4"/>
  <c r="KF54" i="4"/>
  <c r="OF54" i="4"/>
  <c r="RH54" i="4"/>
  <c r="GF55" i="4"/>
  <c r="OF55" i="4"/>
  <c r="RH55" i="4"/>
  <c r="CF56" i="4"/>
  <c r="KF56" i="4"/>
  <c r="NX79" i="4"/>
  <c r="Y80" i="4"/>
  <c r="EC80" i="4"/>
  <c r="OY80" i="4"/>
  <c r="GK81" i="4"/>
  <c r="KO81" i="4"/>
  <c r="CK10" i="5"/>
  <c r="GF31" i="4"/>
  <c r="KF31" i="4"/>
  <c r="OF31" i="4"/>
  <c r="RH31" i="4"/>
  <c r="GF32" i="4"/>
  <c r="OF32" i="4"/>
  <c r="RH32" i="4"/>
  <c r="CF33" i="4"/>
  <c r="KZ33" i="4"/>
  <c r="X54" i="4"/>
  <c r="CZ54" i="4"/>
  <c r="KZ54" i="4"/>
  <c r="OZ54" i="4"/>
  <c r="X55" i="4"/>
  <c r="CZ55" i="4"/>
  <c r="GZ55" i="4"/>
  <c r="KZ55" i="4"/>
  <c r="OZ55" i="4"/>
  <c r="X56" i="4"/>
  <c r="CZ56" i="4"/>
  <c r="KZ56" i="4"/>
  <c r="Y79" i="4"/>
  <c r="EC79" i="4"/>
  <c r="OY79" i="4"/>
  <c r="AZ80" i="4"/>
  <c r="PZ80" i="4"/>
  <c r="HL81" i="4"/>
  <c r="EC10" i="5"/>
  <c r="V10" i="5"/>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<sst xmlns="http://schemas.openxmlformats.org/spreadsheetml/2006/main" count="262" uniqueCount="107">
  <si>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</si>
  <si>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</si>
  <si>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</si>
  <si>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</si>
  <si>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</si>
  <si>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</si>
  <si>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</si>
  <si>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</si>
  <si>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</si>
  <si>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</si>
  <si>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</si>
  <si>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</si>
  <si>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</si>
  <si>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</si>
  <si>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</si>
  <si>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</si>
  <si>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</si>
  <si>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</si>
  <si>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</si>
  <si>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</si>
  <si>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</si>
  <si>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</si>
  <si>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</si>
  <si>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</si>
  <si>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</si>
  <si>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</si>
  <si>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</si>
  <si>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</si>
  <si>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</si>
  <si>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</si>
  <si>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</si>
  <si>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</si>
  <si>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</si>
  <si>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</si>
  <si>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</si>
  <si>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</si>
  <si>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</si>
  <si>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</si>
  <si>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</si>
  <si>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</si>
  <si>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</si>
  <si>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</si>
  <si>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</si>
  <si>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</si>
  <si>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</si>
  <si>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</si>
  <si>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</si>
  <si>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</si>
  <si>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</si>
  <si>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</si>
  <si>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</si>
  <si>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</si>
  <si>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</si>
  <si>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</si>
  <si>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</si>
  <si>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</si>
  <si>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</si>
  <si>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</si>
  <si>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</si>
  <si>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</si>
  <si>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</si>
  <si>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</si>
  <si>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</si>
  <si>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</si>
  <si>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</si>
  <si>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</si>
  <si>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</si>
  <si>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</si>
  <si>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</si>
  <si>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</si>
  <si>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</si>
  <si>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</si>
  <si>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</si>
  <si>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</si>
  <si>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</si>
  <si>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</si>
  <si>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</si>
  <si>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</si>
  <si>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</si>
  <si>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</si>
  <si>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</si>
  <si>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</si>
  <si>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</si>
  <si>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</si>
  <si>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</si>
  <si>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</si>
  <si>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</si>
  <si>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</si>
  <si>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173240</t>
  </si>
  <si>
    <t>46</t>
  </si>
  <si>
    <t>02</t>
  </si>
  <si>
    <t>0</t>
  </si>
  <si>
    <t>000</t>
  </si>
  <si>
    <t>石川県　川北町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</si>
  <si>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</si>
  <si>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</si>
  <si>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</si>
  <si>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</si>
  <si>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</si>
  <si>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</si>
  <si>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</si>
  <si>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</si>
  <si>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</si>
  <si>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</si>
  <si>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・有形固定資産減価償却率は平均値を大きく下回り、また管路経年化率についても0となっている。今後は管路更新費用等の財源を長期的に確保し、将来的に更新計画を立てていく必要がある。</t>
    <phoneticPr fontId="5"/>
  </si>
  <si>
    <t>・経常収支比率について、単年度の収支としては黒字であるが、事業運営費用の削減に努め、効率的な経営を行っていくとともに、老朽化にともなう更新費用の財源を長期的に確保していく必要がある。</t>
    <phoneticPr fontId="5"/>
  </si>
  <si>
    <t>・経常収支比率について、100％を上回っており単年度の収支は黒字である。
・料金回収率について、100％を上回っており給水に係る費用を給水収益で賄えている。
・流動比率は100％を上回っており短期的な債務に対する支払能力は兼ね備えている。</t>
    <rPh sb="80" eb="82">
      <t>リュウドウ</t>
    </rPh>
    <rPh sb="82" eb="84">
      <t>ヒリツ</t>
    </rPh>
    <rPh sb="90" eb="92">
      <t>ウワマワ</t>
    </rPh>
    <rPh sb="96" eb="99">
      <t>タンキテキ</t>
    </rPh>
    <rPh sb="100" eb="102">
      <t>サイム</t>
    </rPh>
    <rPh sb="103" eb="104">
      <t>タイ</t>
    </rPh>
    <rPh sb="106" eb="108">
      <t>シハラ</t>
    </rPh>
    <rPh sb="108" eb="110">
      <t>ノウリョク</t>
    </rPh>
    <rPh sb="111" eb="112">
      <t>カ</t>
    </rPh>
    <rPh sb="113" eb="114">
      <t>ソナ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</si>
</sst>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0</c:v>
                </c:pt>
                <c:pt idx="1">
                  <c:v>3.97</c:v>
                </c:pt>
                <c:pt idx="2">
                  <c:v>6.19</c:v>
                </c:pt>
                <c:pt idx="3">
                  <c:v>10.02</c:v>
                </c:pt>
                <c:pt idx="4">
                  <c:v>13.85</c:v>
                </c:pt>
              </c:numCache>
            </c:numRef>
          </c:val>
          <c:extLst>
            <c:ext xmlns:c16="http://schemas.microsoft.com/office/drawing/2014/chart" uri="{C3380CC4-5D6E-409C-BE32-E72D297353CC}">
              <c16:uniqueId val="{00000000-651E-4B13-A760-D61F39445E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651E-4B13-A760-D61F39445E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F2-4867-9306-E287281A9B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A8F2-4867-9306-E287281A9B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365.97</c:v>
                </c:pt>
                <c:pt idx="1">
                  <c:v>137.1</c:v>
                </c:pt>
                <c:pt idx="2">
                  <c:v>102.06</c:v>
                </c:pt>
                <c:pt idx="3">
                  <c:v>107.79</c:v>
                </c:pt>
                <c:pt idx="4">
                  <c:v>108.91</c:v>
                </c:pt>
              </c:numCache>
            </c:numRef>
          </c:val>
          <c:extLst>
            <c:ext xmlns:c16="http://schemas.microsoft.com/office/drawing/2014/chart" uri="{C3380CC4-5D6E-409C-BE32-E72D297353CC}">
              <c16:uniqueId val="{00000000-67C4-409C-8595-5E10FB6285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67C4-409C-8595-5E10FB6285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F7-4F0A-957B-EBB57AFFCB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0DF7-4F0A-957B-EBB57AFFCB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DE-4233-9D01-2CB4721DCC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47DE-4233-9D01-2CB4721DCC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15300.52</c:v>
                </c:pt>
                <c:pt idx="1">
                  <c:v>8420.7199999999993</c:v>
                </c:pt>
                <c:pt idx="2">
                  <c:v>1270.0999999999999</c:v>
                </c:pt>
                <c:pt idx="3">
                  <c:v>3059.32</c:v>
                </c:pt>
                <c:pt idx="4">
                  <c:v>4092.46</c:v>
                </c:pt>
              </c:numCache>
            </c:numRef>
          </c:val>
          <c:extLst>
            <c:ext xmlns:c16="http://schemas.microsoft.com/office/drawing/2014/chart" uri="{C3380CC4-5D6E-409C-BE32-E72D297353CC}">
              <c16:uniqueId val="{00000000-FC4A-46A6-8418-3D71BDDA88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FC4A-46A6-8418-3D71BDDA88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3811.88</c:v>
                </c:pt>
                <c:pt idx="1">
                  <c:v>1197.1300000000001</c:v>
                </c:pt>
                <c:pt idx="2">
                  <c:v>1197.1300000000001</c:v>
                </c:pt>
                <c:pt idx="3">
                  <c:v>1193.8599999999999</c:v>
                </c:pt>
                <c:pt idx="4">
                  <c:v>1197.1300000000001</c:v>
                </c:pt>
              </c:numCache>
            </c:numRef>
          </c:val>
          <c:extLst>
            <c:ext xmlns:c16="http://schemas.microsoft.com/office/drawing/2014/chart" uri="{C3380CC4-5D6E-409C-BE32-E72D297353CC}">
              <c16:uniqueId val="{00000000-D7E1-4C50-855B-E01E85E6EE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D7E1-4C50-855B-E01E85E6EE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132.41</c:v>
                </c:pt>
                <c:pt idx="1">
                  <c:v>136.84</c:v>
                </c:pt>
                <c:pt idx="2">
                  <c:v>102.03</c:v>
                </c:pt>
                <c:pt idx="3">
                  <c:v>107.64</c:v>
                </c:pt>
                <c:pt idx="4">
                  <c:v>108.73</c:v>
                </c:pt>
              </c:numCache>
            </c:numRef>
          </c:val>
          <c:extLst>
            <c:ext xmlns:c16="http://schemas.microsoft.com/office/drawing/2014/chart" uri="{C3380CC4-5D6E-409C-BE32-E72D297353CC}">
              <c16:uniqueId val="{00000000-D4C8-4E28-9571-7F718609E4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D4C8-4E28-9571-7F718609E4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26.43</c:v>
                </c:pt>
                <c:pt idx="1">
                  <c:v>25.58</c:v>
                </c:pt>
                <c:pt idx="2">
                  <c:v>34.31</c:v>
                </c:pt>
                <c:pt idx="3">
                  <c:v>32.51</c:v>
                </c:pt>
                <c:pt idx="4">
                  <c:v>32.19</c:v>
                </c:pt>
              </c:numCache>
            </c:numRef>
          </c:val>
          <c:extLst>
            <c:ext xmlns:c16="http://schemas.microsoft.com/office/drawing/2014/chart" uri="{C3380CC4-5D6E-409C-BE32-E72D297353CC}">
              <c16:uniqueId val="{00000000-8622-4D9D-845F-2411820DDA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8622-4D9D-845F-2411820DDA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92.9</c:v>
                </c:pt>
                <c:pt idx="1">
                  <c:v>92.13</c:v>
                </c:pt>
                <c:pt idx="2">
                  <c:v>95.33</c:v>
                </c:pt>
                <c:pt idx="3">
                  <c:v>93.43</c:v>
                </c:pt>
                <c:pt idx="4">
                  <c:v>94.33</c:v>
                </c:pt>
              </c:numCache>
            </c:numRef>
          </c:val>
          <c:extLst>
            <c:ext xmlns:c16="http://schemas.microsoft.com/office/drawing/2014/chart" uri="{C3380CC4-5D6E-409C-BE32-E72D297353CC}">
              <c16:uniqueId val="{00000000-3AD3-4823-8A83-5FFE465E1E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3AD3-4823-8A83-5FFE465E1E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F8C-4C1E-B7FE-B04D1932E2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3F8C-4C1E-B7FE-B04D1932E2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sqref="A1:A104857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石川県　川北町</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3000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極小規模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1</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2830</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6.9</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1</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3000</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非設置</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128"/>
      <c r="SO16" s="128"/>
      <c r="SP16" s="128"/>
      <c r="SQ16" s="128"/>
      <c r="SR16" s="128"/>
      <c r="SS16" s="128"/>
      <c r="ST16" s="128"/>
      <c r="SU16" s="128"/>
      <c r="SV16" s="128"/>
      <c r="SW16" s="128"/>
      <c r="SX16" s="128"/>
      <c r="SY16" s="128"/>
      <c r="SZ16" s="128"/>
      <c r="TA16" s="129"/>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30"/>
      <c r="SN17" s="128"/>
      <c r="SO17" s="128"/>
      <c r="SP17" s="128"/>
      <c r="SQ17" s="128"/>
      <c r="SR17" s="128"/>
      <c r="SS17" s="128"/>
      <c r="ST17" s="128"/>
      <c r="SU17" s="128"/>
      <c r="SV17" s="128"/>
      <c r="SW17" s="128"/>
      <c r="SX17" s="128"/>
      <c r="SY17" s="128"/>
      <c r="SZ17" s="128"/>
      <c r="TA17" s="129"/>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30"/>
      <c r="SN18" s="128"/>
      <c r="SO18" s="128"/>
      <c r="SP18" s="128"/>
      <c r="SQ18" s="128"/>
      <c r="SR18" s="128"/>
      <c r="SS18" s="128"/>
      <c r="ST18" s="128"/>
      <c r="SU18" s="128"/>
      <c r="SV18" s="128"/>
      <c r="SW18" s="128"/>
      <c r="SX18" s="128"/>
      <c r="SY18" s="128"/>
      <c r="SZ18" s="128"/>
      <c r="TA18" s="129"/>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30"/>
      <c r="SN19" s="128"/>
      <c r="SO19" s="128"/>
      <c r="SP19" s="128"/>
      <c r="SQ19" s="128"/>
      <c r="SR19" s="128"/>
      <c r="SS19" s="128"/>
      <c r="ST19" s="128"/>
      <c r="SU19" s="128"/>
      <c r="SV19" s="128"/>
      <c r="SW19" s="128"/>
      <c r="SX19" s="128"/>
      <c r="SY19" s="128"/>
      <c r="SZ19" s="128"/>
      <c r="TA19" s="129"/>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30"/>
      <c r="SN20" s="128"/>
      <c r="SO20" s="128"/>
      <c r="SP20" s="128"/>
      <c r="SQ20" s="128"/>
      <c r="SR20" s="128"/>
      <c r="SS20" s="128"/>
      <c r="ST20" s="128"/>
      <c r="SU20" s="128"/>
      <c r="SV20" s="128"/>
      <c r="SW20" s="128"/>
      <c r="SX20" s="128"/>
      <c r="SY20" s="128"/>
      <c r="SZ20" s="128"/>
      <c r="TA20" s="129"/>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30"/>
      <c r="SN21" s="128"/>
      <c r="SO21" s="128"/>
      <c r="SP21" s="128"/>
      <c r="SQ21" s="128"/>
      <c r="SR21" s="128"/>
      <c r="SS21" s="128"/>
      <c r="ST21" s="128"/>
      <c r="SU21" s="128"/>
      <c r="SV21" s="128"/>
      <c r="SW21" s="128"/>
      <c r="SX21" s="128"/>
      <c r="SY21" s="128"/>
      <c r="SZ21" s="128"/>
      <c r="TA21" s="129"/>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30"/>
      <c r="SN22" s="128"/>
      <c r="SO22" s="128"/>
      <c r="SP22" s="128"/>
      <c r="SQ22" s="128"/>
      <c r="SR22" s="128"/>
      <c r="SS22" s="128"/>
      <c r="ST22" s="128"/>
      <c r="SU22" s="128"/>
      <c r="SV22" s="128"/>
      <c r="SW22" s="128"/>
      <c r="SX22" s="128"/>
      <c r="SY22" s="128"/>
      <c r="SZ22" s="128"/>
      <c r="TA22" s="129"/>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30"/>
      <c r="SN23" s="128"/>
      <c r="SO23" s="128"/>
      <c r="SP23" s="128"/>
      <c r="SQ23" s="128"/>
      <c r="SR23" s="128"/>
      <c r="SS23" s="128"/>
      <c r="ST23" s="128"/>
      <c r="SU23" s="128"/>
      <c r="SV23" s="128"/>
      <c r="SW23" s="128"/>
      <c r="SX23" s="128"/>
      <c r="SY23" s="128"/>
      <c r="SZ23" s="128"/>
      <c r="TA23" s="129"/>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30"/>
      <c r="SN24" s="128"/>
      <c r="SO24" s="128"/>
      <c r="SP24" s="128"/>
      <c r="SQ24" s="128"/>
      <c r="SR24" s="128"/>
      <c r="SS24" s="128"/>
      <c r="ST24" s="128"/>
      <c r="SU24" s="128"/>
      <c r="SV24" s="128"/>
      <c r="SW24" s="128"/>
      <c r="SX24" s="128"/>
      <c r="SY24" s="128"/>
      <c r="SZ24" s="128"/>
      <c r="TA24" s="129"/>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30"/>
      <c r="SN25" s="128"/>
      <c r="SO25" s="128"/>
      <c r="SP25" s="128"/>
      <c r="SQ25" s="128"/>
      <c r="SR25" s="128"/>
      <c r="SS25" s="128"/>
      <c r="ST25" s="128"/>
      <c r="SU25" s="128"/>
      <c r="SV25" s="128"/>
      <c r="SW25" s="128"/>
      <c r="SX25" s="128"/>
      <c r="SY25" s="128"/>
      <c r="SZ25" s="128"/>
      <c r="TA25" s="129"/>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30"/>
      <c r="SN26" s="128"/>
      <c r="SO26" s="128"/>
      <c r="SP26" s="128"/>
      <c r="SQ26" s="128"/>
      <c r="SR26" s="128"/>
      <c r="SS26" s="128"/>
      <c r="ST26" s="128"/>
      <c r="SU26" s="128"/>
      <c r="SV26" s="128"/>
      <c r="SW26" s="128"/>
      <c r="SX26" s="128"/>
      <c r="SY26" s="128"/>
      <c r="SZ26" s="128"/>
      <c r="TA26" s="129"/>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30"/>
      <c r="SN27" s="128"/>
      <c r="SO27" s="128"/>
      <c r="SP27" s="128"/>
      <c r="SQ27" s="128"/>
      <c r="SR27" s="128"/>
      <c r="SS27" s="128"/>
      <c r="ST27" s="128"/>
      <c r="SU27" s="128"/>
      <c r="SV27" s="128"/>
      <c r="SW27" s="128"/>
      <c r="SX27" s="128"/>
      <c r="SY27" s="128"/>
      <c r="SZ27" s="128"/>
      <c r="TA27" s="129"/>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30"/>
      <c r="SN28" s="128"/>
      <c r="SO28" s="128"/>
      <c r="SP28" s="128"/>
      <c r="SQ28" s="128"/>
      <c r="SR28" s="128"/>
      <c r="SS28" s="128"/>
      <c r="ST28" s="128"/>
      <c r="SU28" s="128"/>
      <c r="SV28" s="128"/>
      <c r="SW28" s="128"/>
      <c r="SX28" s="128"/>
      <c r="SY28" s="128"/>
      <c r="SZ28" s="128"/>
      <c r="TA28" s="129"/>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30"/>
      <c r="SN29" s="128"/>
      <c r="SO29" s="128"/>
      <c r="SP29" s="128"/>
      <c r="SQ29" s="128"/>
      <c r="SR29" s="128"/>
      <c r="SS29" s="128"/>
      <c r="ST29" s="128"/>
      <c r="SU29" s="128"/>
      <c r="SV29" s="128"/>
      <c r="SW29" s="128"/>
      <c r="SX29" s="128"/>
      <c r="SY29" s="128"/>
      <c r="SZ29" s="128"/>
      <c r="TA29" s="129"/>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30"/>
      <c r="SN30" s="128"/>
      <c r="SO30" s="128"/>
      <c r="SP30" s="128"/>
      <c r="SQ30" s="128"/>
      <c r="SR30" s="128"/>
      <c r="SS30" s="128"/>
      <c r="ST30" s="128"/>
      <c r="SU30" s="128"/>
      <c r="SV30" s="128"/>
      <c r="SW30" s="128"/>
      <c r="SX30" s="128"/>
      <c r="SY30" s="128"/>
      <c r="SZ30" s="128"/>
      <c r="TA30" s="129"/>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30"/>
      <c r="SN31" s="128"/>
      <c r="SO31" s="128"/>
      <c r="SP31" s="128"/>
      <c r="SQ31" s="128"/>
      <c r="SR31" s="128"/>
      <c r="SS31" s="128"/>
      <c r="ST31" s="128"/>
      <c r="SU31" s="128"/>
      <c r="SV31" s="128"/>
      <c r="SW31" s="128"/>
      <c r="SX31" s="128"/>
      <c r="SY31" s="128"/>
      <c r="SZ31" s="128"/>
      <c r="TA31" s="129"/>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365.97</v>
      </c>
      <c r="Y32" s="107"/>
      <c r="Z32" s="107"/>
      <c r="AA32" s="107"/>
      <c r="AB32" s="107"/>
      <c r="AC32" s="107"/>
      <c r="AD32" s="107"/>
      <c r="AE32" s="107"/>
      <c r="AF32" s="107"/>
      <c r="AG32" s="107"/>
      <c r="AH32" s="107"/>
      <c r="AI32" s="107"/>
      <c r="AJ32" s="107"/>
      <c r="AK32" s="107"/>
      <c r="AL32" s="107"/>
      <c r="AM32" s="107"/>
      <c r="AN32" s="107"/>
      <c r="AO32" s="107"/>
      <c r="AP32" s="107"/>
      <c r="AQ32" s="108"/>
      <c r="AR32" s="106">
        <f>データ!U6</f>
        <v>137.1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102.06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107.79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108.91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15300.52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8420.7199999999993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1270.0999999999999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3059.32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4092.46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3811.88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1197.1300000000001</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1197.1300000000001</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1193.8599999999999</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1197.1300000000001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30"/>
      <c r="SN32" s="128"/>
      <c r="SO32" s="128"/>
      <c r="SP32" s="128"/>
      <c r="SQ32" s="128"/>
      <c r="SR32" s="128"/>
      <c r="SS32" s="128"/>
      <c r="ST32" s="128"/>
      <c r="SU32" s="128"/>
      <c r="SV32" s="128"/>
      <c r="SW32" s="128"/>
      <c r="SX32" s="128"/>
      <c r="SY32" s="128"/>
      <c r="SZ32" s="128"/>
      <c r="TA32" s="129"/>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30"/>
      <c r="SN33" s="128"/>
      <c r="SO33" s="128"/>
      <c r="SP33" s="128"/>
      <c r="SQ33" s="128"/>
      <c r="SR33" s="128"/>
      <c r="SS33" s="128"/>
      <c r="ST33" s="128"/>
      <c r="SU33" s="128"/>
      <c r="SV33" s="128"/>
      <c r="SW33" s="128"/>
      <c r="SX33" s="128"/>
      <c r="SY33" s="128"/>
      <c r="SZ33" s="128"/>
      <c r="TA33" s="129"/>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30"/>
      <c r="SN34" s="128"/>
      <c r="SO34" s="128"/>
      <c r="SP34" s="128"/>
      <c r="SQ34" s="128"/>
      <c r="SR34" s="128"/>
      <c r="SS34" s="128"/>
      <c r="ST34" s="128"/>
      <c r="SU34" s="128"/>
      <c r="SV34" s="128"/>
      <c r="SW34" s="128"/>
      <c r="SX34" s="128"/>
      <c r="SY34" s="128"/>
      <c r="SZ34" s="128"/>
      <c r="TA34" s="129"/>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30"/>
      <c r="SN35" s="128"/>
      <c r="SO35" s="128"/>
      <c r="SP35" s="128"/>
      <c r="SQ35" s="128"/>
      <c r="SR35" s="128"/>
      <c r="SS35" s="128"/>
      <c r="ST35" s="128"/>
      <c r="SU35" s="128"/>
      <c r="SV35" s="128"/>
      <c r="SW35" s="128"/>
      <c r="SX35" s="128"/>
      <c r="SY35" s="128"/>
      <c r="SZ35" s="128"/>
      <c r="TA35" s="129"/>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30"/>
      <c r="SN36" s="128"/>
      <c r="SO36" s="128"/>
      <c r="SP36" s="128"/>
      <c r="SQ36" s="128"/>
      <c r="SR36" s="128"/>
      <c r="SS36" s="128"/>
      <c r="ST36" s="128"/>
      <c r="SU36" s="128"/>
      <c r="SV36" s="128"/>
      <c r="SW36" s="128"/>
      <c r="SX36" s="128"/>
      <c r="SY36" s="128"/>
      <c r="SZ36" s="128"/>
      <c r="TA36" s="129"/>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0"/>
      <c r="SN37" s="128"/>
      <c r="SO37" s="128"/>
      <c r="SP37" s="128"/>
      <c r="SQ37" s="128"/>
      <c r="SR37" s="128"/>
      <c r="SS37" s="128"/>
      <c r="ST37" s="128"/>
      <c r="SU37" s="128"/>
      <c r="SV37" s="128"/>
      <c r="SW37" s="128"/>
      <c r="SX37" s="128"/>
      <c r="SY37" s="128"/>
      <c r="SZ37" s="128"/>
      <c r="TA37" s="129"/>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0"/>
      <c r="SN38" s="128"/>
      <c r="SO38" s="128"/>
      <c r="SP38" s="128"/>
      <c r="SQ38" s="128"/>
      <c r="SR38" s="128"/>
      <c r="SS38" s="128"/>
      <c r="ST38" s="128"/>
      <c r="SU38" s="128"/>
      <c r="SV38" s="128"/>
      <c r="SW38" s="128"/>
      <c r="SX38" s="128"/>
      <c r="SY38" s="128"/>
      <c r="SZ38" s="128"/>
      <c r="TA38" s="129"/>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30"/>
      <c r="SN39" s="128"/>
      <c r="SO39" s="128"/>
      <c r="SP39" s="128"/>
      <c r="SQ39" s="128"/>
      <c r="SR39" s="128"/>
      <c r="SS39" s="128"/>
      <c r="ST39" s="128"/>
      <c r="SU39" s="128"/>
      <c r="SV39" s="128"/>
      <c r="SW39" s="128"/>
      <c r="SX39" s="128"/>
      <c r="SY39" s="128"/>
      <c r="SZ39" s="128"/>
      <c r="TA39" s="129"/>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30"/>
      <c r="SN40" s="128"/>
      <c r="SO40" s="128"/>
      <c r="SP40" s="128"/>
      <c r="SQ40" s="128"/>
      <c r="SR40" s="128"/>
      <c r="SS40" s="128"/>
      <c r="ST40" s="128"/>
      <c r="SU40" s="128"/>
      <c r="SV40" s="128"/>
      <c r="SW40" s="128"/>
      <c r="SX40" s="128"/>
      <c r="SY40" s="128"/>
      <c r="SZ40" s="128"/>
      <c r="TA40" s="129"/>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30"/>
      <c r="SN41" s="128"/>
      <c r="SO41" s="128"/>
      <c r="SP41" s="128"/>
      <c r="SQ41" s="128"/>
      <c r="SR41" s="128"/>
      <c r="SS41" s="128"/>
      <c r="ST41" s="128"/>
      <c r="SU41" s="128"/>
      <c r="SV41" s="128"/>
      <c r="SW41" s="128"/>
      <c r="SX41" s="128"/>
      <c r="SY41" s="128"/>
      <c r="SZ41" s="128"/>
      <c r="TA41" s="129"/>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30"/>
      <c r="SN42" s="128"/>
      <c r="SO42" s="128"/>
      <c r="SP42" s="128"/>
      <c r="SQ42" s="128"/>
      <c r="SR42" s="128"/>
      <c r="SS42" s="128"/>
      <c r="ST42" s="128"/>
      <c r="SU42" s="128"/>
      <c r="SV42" s="128"/>
      <c r="SW42" s="128"/>
      <c r="SX42" s="128"/>
      <c r="SY42" s="128"/>
      <c r="SZ42" s="128"/>
      <c r="TA42" s="129"/>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30"/>
      <c r="SN43" s="128"/>
      <c r="SO43" s="128"/>
      <c r="SP43" s="128"/>
      <c r="SQ43" s="128"/>
      <c r="SR43" s="128"/>
      <c r="SS43" s="128"/>
      <c r="ST43" s="128"/>
      <c r="SU43" s="128"/>
      <c r="SV43" s="128"/>
      <c r="SW43" s="128"/>
      <c r="SX43" s="128"/>
      <c r="SY43" s="128"/>
      <c r="SZ43" s="128"/>
      <c r="TA43" s="129"/>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30"/>
      <c r="SN44" s="128"/>
      <c r="SO44" s="128"/>
      <c r="SP44" s="128"/>
      <c r="SQ44" s="128"/>
      <c r="SR44" s="128"/>
      <c r="SS44" s="128"/>
      <c r="ST44" s="128"/>
      <c r="SU44" s="128"/>
      <c r="SV44" s="128"/>
      <c r="SW44" s="128"/>
      <c r="SX44" s="128"/>
      <c r="SY44" s="128"/>
      <c r="SZ44" s="128"/>
      <c r="TA44" s="129"/>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132.41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136.84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102.03</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107.64</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108.73</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26.43</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25.58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34.31</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32.51</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32.19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92.9</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92.13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95.33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93.43</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94.33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100</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100</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100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100</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100</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0</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3.97</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6.19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10.02</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13.85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7zuxaRnC+JQWo46pEmPs4EJDDSPlHtCja2QfHrD6cM10cIJzrumfjytoQ3YNqQ/5o+kDiLkyQAEFTBUV+MeRXQ==" saltValue="M4WVcH88Z2ECDCxDCP5Dc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365.97</v>
      </c>
      <c r="U6" s="52">
        <f>U7</f>
        <v>137.1</v>
      </c>
      <c r="V6" s="52">
        <f>V7</f>
        <v>102.06</v>
      </c>
      <c r="W6" s="52">
        <f>W7</f>
        <v>107.79</v>
      </c>
      <c r="X6" s="52">
        <f t="shared" si="3"/>
        <v>108.91</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15300.52</v>
      </c>
      <c r="AQ6" s="52">
        <f>AQ7</f>
        <v>8420.7199999999993</v>
      </c>
      <c r="AR6" s="52">
        <f>AR7</f>
        <v>1270.0999999999999</v>
      </c>
      <c r="AS6" s="52">
        <f>AS7</f>
        <v>3059.32</v>
      </c>
      <c r="AT6" s="52">
        <f t="shared" si="3"/>
        <v>4092.46</v>
      </c>
      <c r="AU6" s="52">
        <f t="shared" si="3"/>
        <v>549.77</v>
      </c>
      <c r="AV6" s="52">
        <f t="shared" si="3"/>
        <v>730.25</v>
      </c>
      <c r="AW6" s="52">
        <f t="shared" si="3"/>
        <v>868.31</v>
      </c>
      <c r="AX6" s="52">
        <f t="shared" si="3"/>
        <v>732.52</v>
      </c>
      <c r="AY6" s="52">
        <f t="shared" si="3"/>
        <v>819.73</v>
      </c>
      <c r="AZ6" s="50" t="str">
        <f>IF(AZ7="-","【-】","【"&amp;SUBSTITUTE(TEXT(AZ7,"#,##0.00"),"-","△")&amp;"】")</f>
        <v>【436.32】</v>
      </c>
      <c r="BA6" s="52">
        <f t="shared" si="3"/>
        <v>3811.88</v>
      </c>
      <c r="BB6" s="52">
        <f>BB7</f>
        <v>1197.1300000000001</v>
      </c>
      <c r="BC6" s="52">
        <f>BC7</f>
        <v>1197.1300000000001</v>
      </c>
      <c r="BD6" s="52">
        <f>BD7</f>
        <v>1193.8599999999999</v>
      </c>
      <c r="BE6" s="52">
        <f t="shared" si="3"/>
        <v>1197.1300000000001</v>
      </c>
      <c r="BF6" s="52">
        <f t="shared" si="3"/>
        <v>536.28</v>
      </c>
      <c r="BG6" s="52">
        <f t="shared" si="3"/>
        <v>514.66</v>
      </c>
      <c r="BH6" s="52">
        <f t="shared" si="3"/>
        <v>504.81</v>
      </c>
      <c r="BI6" s="52">
        <f t="shared" si="3"/>
        <v>498.01</v>
      </c>
      <c r="BJ6" s="52">
        <f t="shared" si="3"/>
        <v>490.39</v>
      </c>
      <c r="BK6" s="50" t="str">
        <f>IF(BK7="-","【-】","【"&amp;SUBSTITUTE(TEXT(BK7,"#,##0.00"),"-","△")&amp;"】")</f>
        <v>【238.21】</v>
      </c>
      <c r="BL6" s="52">
        <f t="shared" si="3"/>
        <v>132.41</v>
      </c>
      <c r="BM6" s="52">
        <f>BM7</f>
        <v>136.84</v>
      </c>
      <c r="BN6" s="52">
        <f>BN7</f>
        <v>102.03</v>
      </c>
      <c r="BO6" s="52">
        <f>BO7</f>
        <v>107.64</v>
      </c>
      <c r="BP6" s="52">
        <f t="shared" si="3"/>
        <v>108.73</v>
      </c>
      <c r="BQ6" s="52">
        <f t="shared" si="3"/>
        <v>100.54</v>
      </c>
      <c r="BR6" s="52">
        <f t="shared" si="3"/>
        <v>95.99</v>
      </c>
      <c r="BS6" s="52">
        <f t="shared" si="3"/>
        <v>94.91</v>
      </c>
      <c r="BT6" s="52">
        <f t="shared" si="3"/>
        <v>90.22</v>
      </c>
      <c r="BU6" s="52">
        <f t="shared" si="3"/>
        <v>90.8</v>
      </c>
      <c r="BV6" s="50" t="str">
        <f>IF(BV7="-","【-】","【"&amp;SUBSTITUTE(TEXT(BV7,"#,##0.00"),"-","△")&amp;"】")</f>
        <v>【113.30】</v>
      </c>
      <c r="BW6" s="52">
        <f t="shared" si="3"/>
        <v>26.43</v>
      </c>
      <c r="BX6" s="52">
        <f>BX7</f>
        <v>25.58</v>
      </c>
      <c r="BY6" s="52">
        <f>BY7</f>
        <v>34.31</v>
      </c>
      <c r="BZ6" s="52">
        <f>BZ7</f>
        <v>32.51</v>
      </c>
      <c r="CA6" s="52">
        <f t="shared" si="3"/>
        <v>32.19</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92.9</v>
      </c>
      <c r="CI6" s="52">
        <f>CI7</f>
        <v>92.13</v>
      </c>
      <c r="CJ6" s="52">
        <f>CJ7</f>
        <v>95.33</v>
      </c>
      <c r="CK6" s="52">
        <f>CK7</f>
        <v>93.43</v>
      </c>
      <c r="CL6" s="52">
        <f t="shared" si="5"/>
        <v>94.33</v>
      </c>
      <c r="CM6" s="52">
        <f t="shared" si="5"/>
        <v>35.54</v>
      </c>
      <c r="CN6" s="52">
        <f t="shared" si="5"/>
        <v>35.24</v>
      </c>
      <c r="CO6" s="52">
        <f t="shared" si="5"/>
        <v>35.22</v>
      </c>
      <c r="CP6" s="52">
        <f t="shared" si="5"/>
        <v>34.92</v>
      </c>
      <c r="CQ6" s="52">
        <f t="shared" si="5"/>
        <v>34.19</v>
      </c>
      <c r="CR6" s="50" t="str">
        <f>IF(CR7="-","【-】","【"&amp;SUBSTITUTE(TEXT(CR7,"#,##0.00"),"-","△")&amp;"】")</f>
        <v>【53.39】</v>
      </c>
      <c r="CS6" s="52">
        <f t="shared" ref="CS6:DB6" si="6">CS7</f>
        <v>100</v>
      </c>
      <c r="CT6" s="52">
        <f>CT7</f>
        <v>100</v>
      </c>
      <c r="CU6" s="52">
        <f>CU7</f>
        <v>100</v>
      </c>
      <c r="CV6" s="52">
        <f>CV7</f>
        <v>100</v>
      </c>
      <c r="CW6" s="52">
        <f t="shared" si="6"/>
        <v>100</v>
      </c>
      <c r="CX6" s="52">
        <f t="shared" si="6"/>
        <v>50.81</v>
      </c>
      <c r="CY6" s="52">
        <f t="shared" si="6"/>
        <v>50.28</v>
      </c>
      <c r="CZ6" s="52">
        <f t="shared" si="6"/>
        <v>51.42</v>
      </c>
      <c r="DA6" s="52">
        <f t="shared" si="6"/>
        <v>50.9</v>
      </c>
      <c r="DB6" s="52">
        <f t="shared" si="6"/>
        <v>49.05</v>
      </c>
      <c r="DC6" s="50" t="str">
        <f>IF(DC7="-","【-】","【"&amp;SUBSTITUTE(TEXT(DC7,"#,##0.00"),"-","△")&amp;"】")</f>
        <v>【76.89】</v>
      </c>
      <c r="DD6" s="52">
        <f t="shared" ref="DD6:DM6" si="7">DD7</f>
        <v>0</v>
      </c>
      <c r="DE6" s="52">
        <f>DE7</f>
        <v>3.97</v>
      </c>
      <c r="DF6" s="52">
        <f>DF7</f>
        <v>6.19</v>
      </c>
      <c r="DG6" s="52">
        <f>DG7</f>
        <v>10.02</v>
      </c>
      <c r="DH6" s="52">
        <f t="shared" si="7"/>
        <v>13.85</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3000</v>
      </c>
      <c r="L7" s="54" t="s">
        <v>96</v>
      </c>
      <c r="M7" s="55">
        <v>1</v>
      </c>
      <c r="N7" s="55">
        <v>2830</v>
      </c>
      <c r="O7" s="56" t="s">
        <v>97</v>
      </c>
      <c r="P7" s="56">
        <v>6.9</v>
      </c>
      <c r="Q7" s="55">
        <v>1</v>
      </c>
      <c r="R7" s="55">
        <v>3000</v>
      </c>
      <c r="S7" s="54" t="s">
        <v>98</v>
      </c>
      <c r="T7" s="57">
        <v>365.97</v>
      </c>
      <c r="U7" s="57">
        <v>137.1</v>
      </c>
      <c r="V7" s="57">
        <v>102.06</v>
      </c>
      <c r="W7" s="57">
        <v>107.79</v>
      </c>
      <c r="X7" s="57">
        <v>108.91</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15300.52</v>
      </c>
      <c r="AQ7" s="57">
        <v>8420.7199999999993</v>
      </c>
      <c r="AR7" s="57">
        <v>1270.0999999999999</v>
      </c>
      <c r="AS7" s="57">
        <v>3059.32</v>
      </c>
      <c r="AT7" s="57">
        <v>4092.46</v>
      </c>
      <c r="AU7" s="57">
        <v>549.77</v>
      </c>
      <c r="AV7" s="57">
        <v>730.25</v>
      </c>
      <c r="AW7" s="57">
        <v>868.31</v>
      </c>
      <c r="AX7" s="57">
        <v>732.52</v>
      </c>
      <c r="AY7" s="57">
        <v>819.73</v>
      </c>
      <c r="AZ7" s="57">
        <v>436.32</v>
      </c>
      <c r="BA7" s="57">
        <v>3811.88</v>
      </c>
      <c r="BB7" s="57">
        <v>1197.1300000000001</v>
      </c>
      <c r="BC7" s="57">
        <v>1197.1300000000001</v>
      </c>
      <c r="BD7" s="57">
        <v>1193.8599999999999</v>
      </c>
      <c r="BE7" s="57">
        <v>1197.1300000000001</v>
      </c>
      <c r="BF7" s="57">
        <v>536.28</v>
      </c>
      <c r="BG7" s="57">
        <v>514.66</v>
      </c>
      <c r="BH7" s="57">
        <v>504.81</v>
      </c>
      <c r="BI7" s="57">
        <v>498.01</v>
      </c>
      <c r="BJ7" s="57">
        <v>490.39</v>
      </c>
      <c r="BK7" s="57">
        <v>238.21</v>
      </c>
      <c r="BL7" s="57">
        <v>132.41</v>
      </c>
      <c r="BM7" s="57">
        <v>136.84</v>
      </c>
      <c r="BN7" s="57">
        <v>102.03</v>
      </c>
      <c r="BO7" s="57">
        <v>107.64</v>
      </c>
      <c r="BP7" s="57">
        <v>108.73</v>
      </c>
      <c r="BQ7" s="57">
        <v>100.54</v>
      </c>
      <c r="BR7" s="57">
        <v>95.99</v>
      </c>
      <c r="BS7" s="57">
        <v>94.91</v>
      </c>
      <c r="BT7" s="57">
        <v>90.22</v>
      </c>
      <c r="BU7" s="57">
        <v>90.8</v>
      </c>
      <c r="BV7" s="57">
        <v>113.3</v>
      </c>
      <c r="BW7" s="57">
        <v>26.43</v>
      </c>
      <c r="BX7" s="57">
        <v>25.58</v>
      </c>
      <c r="BY7" s="57">
        <v>34.31</v>
      </c>
      <c r="BZ7" s="57">
        <v>32.51</v>
      </c>
      <c r="CA7" s="57">
        <v>32.19</v>
      </c>
      <c r="CB7" s="57">
        <v>42.19</v>
      </c>
      <c r="CC7" s="57">
        <v>44.55</v>
      </c>
      <c r="CD7" s="57">
        <v>47.36</v>
      </c>
      <c r="CE7" s="57">
        <v>49.94</v>
      </c>
      <c r="CF7" s="57">
        <v>50.56</v>
      </c>
      <c r="CG7" s="57">
        <v>18.87</v>
      </c>
      <c r="CH7" s="57">
        <v>92.9</v>
      </c>
      <c r="CI7" s="57">
        <v>92.13</v>
      </c>
      <c r="CJ7" s="57">
        <v>95.33</v>
      </c>
      <c r="CK7" s="57">
        <v>93.43</v>
      </c>
      <c r="CL7" s="57">
        <v>94.33</v>
      </c>
      <c r="CM7" s="57">
        <v>35.54</v>
      </c>
      <c r="CN7" s="57">
        <v>35.24</v>
      </c>
      <c r="CO7" s="57">
        <v>35.22</v>
      </c>
      <c r="CP7" s="57">
        <v>34.92</v>
      </c>
      <c r="CQ7" s="57">
        <v>34.19</v>
      </c>
      <c r="CR7" s="57">
        <v>53.39</v>
      </c>
      <c r="CS7" s="57">
        <v>100</v>
      </c>
      <c r="CT7" s="57">
        <v>100</v>
      </c>
      <c r="CU7" s="57">
        <v>100</v>
      </c>
      <c r="CV7" s="57">
        <v>100</v>
      </c>
      <c r="CW7" s="57">
        <v>100</v>
      </c>
      <c r="CX7" s="57">
        <v>50.81</v>
      </c>
      <c r="CY7" s="57">
        <v>50.28</v>
      </c>
      <c r="CZ7" s="57">
        <v>51.42</v>
      </c>
      <c r="DA7" s="57">
        <v>50.9</v>
      </c>
      <c r="DB7" s="57">
        <v>49.05</v>
      </c>
      <c r="DC7" s="57">
        <v>76.89</v>
      </c>
      <c r="DD7" s="57">
        <v>0</v>
      </c>
      <c r="DE7" s="57">
        <v>3.97</v>
      </c>
      <c r="DF7" s="57">
        <v>6.19</v>
      </c>
      <c r="DG7" s="57">
        <v>10.02</v>
      </c>
      <c r="DH7" s="57">
        <v>13.85</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365.97</v>
      </c>
      <c r="V11" s="65">
        <f>IF(U6="-",NA(),U6)</f>
        <v>137.1</v>
      </c>
      <c r="W11" s="65">
        <f>IF(V6="-",NA(),V6)</f>
        <v>102.06</v>
      </c>
      <c r="X11" s="65">
        <f>IF(W6="-",NA(),W6)</f>
        <v>107.79</v>
      </c>
      <c r="Y11" s="65">
        <f>IF(X6="-",NA(),X6)</f>
        <v>108.91</v>
      </c>
      <c r="AE11" s="64" t="s">
        <v>23</v>
      </c>
      <c r="AF11" s="65">
        <f>IF(AE6="-",NA(),AE6)</f>
        <v>0</v>
      </c>
      <c r="AG11" s="65">
        <f>IF(AF6="-",NA(),AF6)</f>
        <v>0</v>
      </c>
      <c r="AH11" s="65">
        <f>IF(AG6="-",NA(),AG6)</f>
        <v>0</v>
      </c>
      <c r="AI11" s="65">
        <f>IF(AH6="-",NA(),AH6)</f>
        <v>0</v>
      </c>
      <c r="AJ11" s="65">
        <f>IF(AI6="-",NA(),AI6)</f>
        <v>0</v>
      </c>
      <c r="AP11" s="64" t="s">
        <v>23</v>
      </c>
      <c r="AQ11" s="65">
        <f>IF(AP6="-",NA(),AP6)</f>
        <v>15300.52</v>
      </c>
      <c r="AR11" s="65">
        <f>IF(AQ6="-",NA(),AQ6)</f>
        <v>8420.7199999999993</v>
      </c>
      <c r="AS11" s="65">
        <f>IF(AR6="-",NA(),AR6)</f>
        <v>1270.0999999999999</v>
      </c>
      <c r="AT11" s="65">
        <f>IF(AS6="-",NA(),AS6)</f>
        <v>3059.32</v>
      </c>
      <c r="AU11" s="65">
        <f>IF(AT6="-",NA(),AT6)</f>
        <v>4092.46</v>
      </c>
      <c r="BA11" s="64" t="s">
        <v>23</v>
      </c>
      <c r="BB11" s="65">
        <f>IF(BA6="-",NA(),BA6)</f>
        <v>3811.88</v>
      </c>
      <c r="BC11" s="65">
        <f>IF(BB6="-",NA(),BB6)</f>
        <v>1197.1300000000001</v>
      </c>
      <c r="BD11" s="65">
        <f>IF(BC6="-",NA(),BC6)</f>
        <v>1197.1300000000001</v>
      </c>
      <c r="BE11" s="65">
        <f>IF(BD6="-",NA(),BD6)</f>
        <v>1193.8599999999999</v>
      </c>
      <c r="BF11" s="65">
        <f>IF(BE6="-",NA(),BE6)</f>
        <v>1197.1300000000001</v>
      </c>
      <c r="BL11" s="64" t="s">
        <v>23</v>
      </c>
      <c r="BM11" s="65">
        <f>IF(BL6="-",NA(),BL6)</f>
        <v>132.41</v>
      </c>
      <c r="BN11" s="65">
        <f>IF(BM6="-",NA(),BM6)</f>
        <v>136.84</v>
      </c>
      <c r="BO11" s="65">
        <f>IF(BN6="-",NA(),BN6)</f>
        <v>102.03</v>
      </c>
      <c r="BP11" s="65">
        <f>IF(BO6="-",NA(),BO6)</f>
        <v>107.64</v>
      </c>
      <c r="BQ11" s="65">
        <f>IF(BP6="-",NA(),BP6)</f>
        <v>108.73</v>
      </c>
      <c r="BW11" s="64" t="s">
        <v>23</v>
      </c>
      <c r="BX11" s="65">
        <f>IF(BW6="-",NA(),BW6)</f>
        <v>26.43</v>
      </c>
      <c r="BY11" s="65">
        <f>IF(BX6="-",NA(),BX6)</f>
        <v>25.58</v>
      </c>
      <c r="BZ11" s="65">
        <f>IF(BY6="-",NA(),BY6)</f>
        <v>34.31</v>
      </c>
      <c r="CA11" s="65">
        <f>IF(BZ6="-",NA(),BZ6)</f>
        <v>32.51</v>
      </c>
      <c r="CB11" s="65">
        <f>IF(CA6="-",NA(),CA6)</f>
        <v>32.19</v>
      </c>
      <c r="CH11" s="64" t="s">
        <v>23</v>
      </c>
      <c r="CI11" s="65">
        <f>IF(CH6="-",NA(),CH6)</f>
        <v>92.9</v>
      </c>
      <c r="CJ11" s="65">
        <f>IF(CI6="-",NA(),CI6)</f>
        <v>92.13</v>
      </c>
      <c r="CK11" s="65">
        <f>IF(CJ6="-",NA(),CJ6)</f>
        <v>95.33</v>
      </c>
      <c r="CL11" s="65">
        <f>IF(CK6="-",NA(),CK6)</f>
        <v>93.43</v>
      </c>
      <c r="CM11" s="65">
        <f>IF(CL6="-",NA(),CL6)</f>
        <v>94.33</v>
      </c>
      <c r="CS11" s="64" t="s">
        <v>23</v>
      </c>
      <c r="CT11" s="65">
        <f>IF(CS6="-",NA(),CS6)</f>
        <v>100</v>
      </c>
      <c r="CU11" s="65">
        <f>IF(CT6="-",NA(),CT6)</f>
        <v>100</v>
      </c>
      <c r="CV11" s="65">
        <f>IF(CU6="-",NA(),CU6)</f>
        <v>100</v>
      </c>
      <c r="CW11" s="65">
        <f>IF(CV6="-",NA(),CV6)</f>
        <v>100</v>
      </c>
      <c r="CX11" s="65">
        <f>IF(CW6="-",NA(),CW6)</f>
        <v>100</v>
      </c>
      <c r="DD11" s="64" t="s">
        <v>23</v>
      </c>
      <c r="DE11" s="65">
        <f>IF(DD6="-",NA(),DD6)</f>
        <v>0</v>
      </c>
      <c r="DF11" s="65">
        <f>IF(DE6="-",NA(),DE6)</f>
        <v>3.97</v>
      </c>
      <c r="DG11" s="65">
        <f>IF(DF6="-",NA(),DF6)</f>
        <v>6.19</v>
      </c>
      <c r="DH11" s="65">
        <f>IF(DG6="-",NA(),DG6)</f>
        <v>10.02</v>
      </c>
      <c r="DI11" s="65">
        <f>IF(DH6="-",NA(),DH6)</f>
        <v>13.85</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2022-01-11T00:05:32Z</cp:lastPrinted>
  <dcterms:created xsi:type="dcterms:W3CDTF">2021-12-03T08:59:14Z</dcterms:created>
  <dcterms:modified xsi:type="dcterms:W3CDTF">2022-01-14T00:40:46Z</dcterms:modified>
  <cp:category/>
</cp:coreProperties>
</file>