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4adzhT6oUkATnERnRoTTL9tBw5GUBZPU5Vq2tKZUnz8WxRTaAtHR9GelB/DyJx1NFLM6bcBCDQKVAVFZ2XN0fw==" workbookSaltValue="gx5w9HPcNnIYP34mD60Od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<sst xmlns="http://schemas.openxmlformats.org/spreadsheetml/2006/main" count="228" uniqueCount="114">
  <si>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</si>
  <si>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</si>
  <si>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</si>
  <si>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</si>
  <si>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</si>
  <si>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</si>
  <si>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</si>
  <si>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</si>
  <si>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</si>
  <si>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</si>
  <si>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</si>
  <si>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</si>
  <si>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</si>
  <si>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</si>
  <si>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</si>
  <si>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</si>
  <si>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</si>
  <si>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</si>
  <si>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</si>
  <si>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</si>
  <si>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</si>
  <si>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</si>
  <si>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</si>
  <si>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</si>
  <si>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</si>
  <si>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</si>
  <si>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</si>
  <si>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</si>
  <si>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</si>
  <si>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</si>
  <si>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</si>
  <si>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</si>
  <si>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</si>
  <si>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</si>
  <si>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</si>
  <si>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</si>
  <si>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</si>
  <si>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</si>
  <si>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</si>
  <si>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</si>
  <si>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</si>
  <si>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</si>
  <si>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</si>
  <si>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</si>
  <si>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</si>
  <si>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</si>
  <si>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</si>
  <si>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</si>
  <si>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</si>
  <si>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</si>
  <si>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</si>
  <si>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</si>
  <si>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</si>
  <si>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</si>
  <si>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</si>
  <si>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</si>
  <si>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</si>
  <si>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</si>
  <si>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</si>
  <si>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</si>
  <si>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</si>
  <si>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</si>
  <si>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</si>
  <si>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</si>
  <si>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</si>
  <si>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</si>
  <si>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</si>
  <si>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</si>
  <si>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</si>
  <si>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</si>
  <si>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</si>
  <si>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</si>
  <si>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</si>
  <si>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</si>
  <si>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</si>
  <si>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</si>
  <si>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</si>
  <si>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</si>
  <si>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</si>
  <si>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</si>
  <si>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</si>
  <si>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</si>
  <si>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</si>
  <si>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</si>
  <si>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</si>
  <si>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</si>
  <si>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</si>
  <si>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</si>
  <si>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</si>
  <si>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</si>
  <si>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</si>
  <si>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</si>
  <si>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</si>
  <si>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</si>
  <si>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</si>
  <si>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</si>
  <si>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</si>
  <si>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</si>
  <si>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</si>
  <si>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</si>
  <si>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</si>
  <si>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</si>
  <si>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</si>
  <si>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</si>
  <si>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</si>
  <si>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</si>
  <si>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</si>
  <si>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</si>
  <si>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</si>
  <si>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</si>
  <si>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</si>
  <si>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phoneticPr fontId="4"/>
  </si>
  <si>
    <t>　経営状況は比較的良好であると思われるが、今後は固定資産の老朽化が一段と進み、管路更新等の資金需要が大幅に増加することが見込まれることから、アセットマネジメントの強化とあわせて、自己資金の活用により企業債残高の増加を抑えながら、現在の経営状況を維持していくことが重要である。</t>
    <phoneticPr fontId="4"/>
  </si>
  <si>
    <t>　経常収支比率については黒字を示す100％以上を維持しており、また、給水原価については類似団体と比較して低い水準を維持している。料金回収率については、料金単価が安い白山ろく簡易水道と統合したことで大幅に下がったが、Ｒ3、5、7年に単価を上げることが決まっており、徐々に回復する見込である。しかし、公営企業を取り巻く環境は年々厳しくなっており、引き続き安定した経営状態を保てるよう更なる経費の縮減を図っていく必要があると思われる。
　給水収益に対する企業債残高は類似団体と比較して高い水準にあることから、今後は施設の更新などにあたって、自己資金の活用により企業債の発行を極力抑えていく必要があると思われる。
　施設利用率は類似団体と比較して低い水準にあるが、周辺の民営簡易水道の統合を順次進めているところであり、徐々に利用率は改善していくものと思われる。</t>
    <rPh sb="75" eb="77">
      <t>リョウキン</t>
    </rPh>
    <rPh sb="77" eb="79">
      <t>タンカ</t>
    </rPh>
    <rPh sb="80" eb="81">
      <t>ヤス</t>
    </rPh>
    <rPh sb="82" eb="84">
      <t>ハクサン</t>
    </rPh>
    <rPh sb="86" eb="90">
      <t>カンイスイドウ</t>
    </rPh>
    <rPh sb="91" eb="93">
      <t>トウゴウ</t>
    </rPh>
    <rPh sb="98" eb="100">
      <t>オオハバ</t>
    </rPh>
    <rPh sb="101" eb="102">
      <t>サ</t>
    </rPh>
    <rPh sb="113" eb="114">
      <t>ネン</t>
    </rPh>
    <rPh sb="115" eb="117">
      <t>タンカ</t>
    </rPh>
    <rPh sb="118" eb="119">
      <t>ア</t>
    </rPh>
    <rPh sb="124" eb="125">
      <t>キ</t>
    </rPh>
    <rPh sb="131" eb="133">
      <t>ジョジョ</t>
    </rPh>
    <rPh sb="134" eb="136">
      <t>カイフク</t>
    </rPh>
    <rPh sb="138" eb="14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</si>
</sst>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0.66</c:v>
                </c:pt>
                <c:pt idx="2">
                  <c:v>0.47</c:v>
                </c:pt>
                <c:pt idx="3">
                  <c:v>0.78</c:v>
                </c:pt>
                <c:pt idx="4">
                  <c:v>0.41</c:v>
                </c:pt>
              </c:numCache>
            </c:numRef>
          </c:val>
          <c:extLst>
            <c:ext xmlns:c16="http://schemas.microsoft.com/office/drawing/2014/chart" uri="{C3380CC4-5D6E-409C-BE32-E72D297353CC}">
              <c16:uniqueId val="{00000000-1335-4B10-BF54-DB557667DA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335-4B10-BF54-DB557667DA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112.08</c:v>
                </c:pt>
                <c:pt idx="1">
                  <c:v>111.54</c:v>
                </c:pt>
                <c:pt idx="2">
                  <c:v>113.75</c:v>
                </c:pt>
                <c:pt idx="3">
                  <c:v>108.86</c:v>
                </c:pt>
                <c:pt idx="4">
                  <c:v>110.69</c:v>
                </c:pt>
              </c:numCache>
            </c:numRef>
          </c:val>
          <c:extLst>
            <c:ext xmlns:c16="http://schemas.microsoft.com/office/drawing/2014/chart" uri="{C3380CC4-5D6E-409C-BE32-E72D297353CC}">
              <c16:uniqueId val="{00000000-CD55-4AF6-9A29-760C22AA3F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D55-4AF6-9A29-760C22AA3F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47.3</c:v>
                </c:pt>
                <c:pt idx="1">
                  <c:v>47.83</c:v>
                </c:pt>
                <c:pt idx="2">
                  <c:v>49.07</c:v>
                </c:pt>
                <c:pt idx="3">
                  <c:v>49.74</c:v>
                </c:pt>
                <c:pt idx="4">
                  <c:v>47.25</c:v>
                </c:pt>
              </c:numCache>
            </c:numRef>
          </c:val>
          <c:extLst>
            <c:ext xmlns:c16="http://schemas.microsoft.com/office/drawing/2014/chart" uri="{C3380CC4-5D6E-409C-BE32-E72D297353CC}">
              <c16:uniqueId val="{00000000-E680-430A-9C90-36567489A2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680-430A-9C90-36567489A2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11.76</c:v>
                </c:pt>
                <c:pt idx="1">
                  <c:v>4.04</c:v>
                </c:pt>
                <c:pt idx="2">
                  <c:v>6.43</c:v>
                </c:pt>
                <c:pt idx="3">
                  <c:v>8</c:v>
                </c:pt>
                <c:pt idx="4">
                  <c:v>12.95</c:v>
                </c:pt>
              </c:numCache>
            </c:numRef>
          </c:val>
          <c:extLst>
            <c:ext xmlns:c16="http://schemas.microsoft.com/office/drawing/2014/chart" uri="{C3380CC4-5D6E-409C-BE32-E72D297353CC}">
              <c16:uniqueId val="{00000000-367E-4990-A7BD-42AFAF6A9F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367E-4990-A7BD-42AFAF6A9F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99-4A7C-970F-B4D814E9F9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1199-4A7C-970F-B4D814E9F9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323.10000000000002</c:v>
                </c:pt>
                <c:pt idx="1">
                  <c:v>222.19</c:v>
                </c:pt>
                <c:pt idx="2">
                  <c:v>249.74</c:v>
                </c:pt>
                <c:pt idx="3">
                  <c:v>278.33999999999997</c:v>
                </c:pt>
                <c:pt idx="4">
                  <c:v>212.93</c:v>
                </c:pt>
              </c:numCache>
            </c:numRef>
          </c:val>
          <c:extLst>
            <c:ext xmlns:c16="http://schemas.microsoft.com/office/drawing/2014/chart" uri="{C3380CC4-5D6E-409C-BE32-E72D297353CC}">
              <c16:uniqueId val="{00000000-E0CE-4827-9E39-5A53D46A55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0CE-4827-9E39-5A53D46A55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419.92</c:v>
                </c:pt>
                <c:pt idx="1">
                  <c:v>414.95</c:v>
                </c:pt>
                <c:pt idx="2">
                  <c:v>421.95</c:v>
                </c:pt>
                <c:pt idx="3">
                  <c:v>439.67</c:v>
                </c:pt>
                <c:pt idx="4">
                  <c:v>649.9</c:v>
                </c:pt>
              </c:numCache>
            </c:numRef>
          </c:val>
          <c:extLst>
            <c:ext xmlns:c16="http://schemas.microsoft.com/office/drawing/2014/chart" uri="{C3380CC4-5D6E-409C-BE32-E72D297353CC}">
              <c16:uniqueId val="{00000000-0B3D-4DB4-81B0-7D388D9A99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B3D-4DB4-81B0-7D388D9A99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105.58</c:v>
                </c:pt>
                <c:pt idx="1">
                  <c:v>104.31</c:v>
                </c:pt>
                <c:pt idx="2">
                  <c:v>107.32</c:v>
                </c:pt>
                <c:pt idx="3">
                  <c:v>101.64</c:v>
                </c:pt>
                <c:pt idx="4">
                  <c:v>83.99</c:v>
                </c:pt>
              </c:numCache>
            </c:numRef>
          </c:val>
          <c:extLst>
            <c:ext xmlns:c16="http://schemas.microsoft.com/office/drawing/2014/chart" uri="{C3380CC4-5D6E-409C-BE32-E72D297353CC}">
              <c16:uniqueId val="{00000000-4096-4804-9057-BAE735E352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096-4804-9057-BAE735E352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104.35</c:v>
                </c:pt>
                <c:pt idx="1">
                  <c:v>104</c:v>
                </c:pt>
                <c:pt idx="2">
                  <c:v>104.59</c:v>
                </c:pt>
                <c:pt idx="3">
                  <c:v>107.84</c:v>
                </c:pt>
                <c:pt idx="4">
                  <c:v>112.66</c:v>
                </c:pt>
              </c:numCache>
            </c:numRef>
          </c:val>
          <c:extLst>
            <c:ext xmlns:c16="http://schemas.microsoft.com/office/drawing/2014/chart" uri="{C3380CC4-5D6E-409C-BE32-E72D297353CC}">
              <c16:uniqueId val="{00000000-C168-4F48-808D-0AEEBAD0BA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168-4F48-808D-0AEEBAD0BA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44.6</c:v>
                </c:pt>
                <c:pt idx="1">
                  <c:v>45.41</c:v>
                </c:pt>
                <c:pt idx="2">
                  <c:v>44</c:v>
                </c:pt>
                <c:pt idx="3">
                  <c:v>44.22</c:v>
                </c:pt>
                <c:pt idx="4">
                  <c:v>46.13</c:v>
                </c:pt>
              </c:numCache>
            </c:numRef>
          </c:val>
          <c:extLst>
            <c:ext xmlns:c16="http://schemas.microsoft.com/office/drawing/2014/chart" uri="{C3380CC4-5D6E-409C-BE32-E72D297353CC}">
              <c16:uniqueId val="{00000000-789D-443F-BDF9-9A593CB30C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789D-443F-BDF9-9A593CB30C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92.23</c:v>
                </c:pt>
                <c:pt idx="1">
                  <c:v>90.69</c:v>
                </c:pt>
                <c:pt idx="2">
                  <c:v>92.05</c:v>
                </c:pt>
                <c:pt idx="3">
                  <c:v>92.44</c:v>
                </c:pt>
                <c:pt idx="4">
                  <c:v>90.85</c:v>
                </c:pt>
              </c:numCache>
            </c:numRef>
          </c:val>
          <c:extLst>
            <c:ext xmlns:c16="http://schemas.microsoft.com/office/drawing/2014/chart" uri="{C3380CC4-5D6E-409C-BE32-E72D297353CC}">
              <c16:uniqueId val="{00000000-3F58-4DD4-B4EF-1AAD930DA6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F58-4DD4-B4EF-1AAD930DA6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白山市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113496</v>
      </c>
      <c r="AM8" s="61"/>
      <c r="AN8" s="61"/>
      <c r="AO8" s="61"/>
      <c r="AP8" s="61"/>
      <c r="AQ8" s="61"/>
      <c r="AR8" s="61"/>
      <c r="AS8" s="61"/>
      <c r="AT8" s="52">
        <f>データ!$S$6</f>
        <v>754.93</v>
      </c>
      <c r="AU8" s="53"/>
      <c r="AV8" s="53"/>
      <c r="AW8" s="53"/>
      <c r="AX8" s="53"/>
      <c r="AY8" s="53"/>
      <c r="AZ8" s="53"/>
      <c r="BA8" s="53"/>
      <c r="BB8" s="54">
        <f>データ!$T$6</f>
        <v>150.34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59.77</v>
      </c>
      <c r="J10" s="53"/>
      <c r="K10" s="53"/>
      <c r="L10" s="53"/>
      <c r="M10" s="53"/>
      <c r="N10" s="53"/>
      <c r="O10" s="64"/>
      <c r="P10" s="54">
        <f>データ!$P$6</f>
        <v>84.95</v>
      </c>
      <c r="Q10" s="54"/>
      <c r="R10" s="54"/>
      <c r="S10" s="54"/>
      <c r="T10" s="54"/>
      <c r="U10" s="54"/>
      <c r="V10" s="54"/>
      <c r="W10" s="61">
        <f>データ!$Q$6</f>
        <v>2018</v>
      </c>
      <c r="X10" s="61"/>
      <c r="Y10" s="61"/>
      <c r="Z10" s="61"/>
      <c r="AA10" s="61"/>
      <c r="AB10" s="61"/>
      <c r="AC10" s="61"/>
      <c r="AD10" s="2"/>
      <c r="AE10" s="2"/>
      <c r="AF10" s="2"/>
      <c r="AG10" s="2"/>
      <c r="AH10" s="4"/>
      <c r="AI10" s="4"/>
      <c r="AJ10" s="4"/>
      <c r="AK10" s="4"/>
      <c r="AL10" s="61">
        <f>データ!$U$6</f>
        <v>96377</v>
      </c>
      <c r="AM10" s="61"/>
      <c r="AN10" s="61"/>
      <c r="AO10" s="61"/>
      <c r="AP10" s="61"/>
      <c r="AQ10" s="61"/>
      <c r="AR10" s="61"/>
      <c r="AS10" s="61"/>
      <c r="AT10" s="52">
        <f>データ!$V$6</f>
        <v>55.55</v>
      </c>
      <c r="AU10" s="53"/>
      <c r="AV10" s="53"/>
      <c r="AW10" s="53"/>
      <c r="AX10" s="53"/>
      <c r="AY10" s="53"/>
      <c r="AZ10" s="53"/>
      <c r="BA10" s="53"/>
      <c r="BB10" s="54">
        <f>データ!$W$6</f>
        <v>1734.96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WtyG5igci/ELgkwxs+NlNkwxVo+CyGp8op0WUggietLnoDyEvtNFaIghse1Rj5qEFiYOMSUUkNP37nKsjyNIw==" saltValue="G/TwxXF6oq0k63nTvML+5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172103</v>
      </c>
      <c r="D6" s="34">
        <f t="shared" si="3"/>
        <v>46</v>
      </c>
      <c r="E6" s="34">
        <f t="shared" si="3"/>
        <v>1</v>
      </c>
      <c r="F6" s="34">
        <f t="shared" si="3"/>
        <v>0</v>
      </c>
      <c r="G6" s="34">
        <f t="shared" si="3"/>
        <v>1</v>
      </c>
      <c r="H6" s="34" t="str">
        <f t="shared" si="3"/>
        <v>石川県　白山市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59.77</v>
      </c>
      <c r="P6" s="35">
        <f t="shared" si="3"/>
        <v>84.95</v>
      </c>
      <c r="Q6" s="35">
        <f t="shared" si="3"/>
        <v>2018</v>
      </c>
      <c r="R6" s="35">
        <f t="shared" si="3"/>
        <v>113496</v>
      </c>
      <c r="S6" s="35">
        <f t="shared" si="3"/>
        <v>754.93</v>
      </c>
      <c r="T6" s="35">
        <f t="shared" si="3"/>
        <v>150.34</v>
      </c>
      <c r="U6" s="35">
        <f t="shared" si="3"/>
        <v>96377</v>
      </c>
      <c r="V6" s="35">
        <f t="shared" si="3"/>
        <v>55.55</v>
      </c>
      <c r="W6" s="35">
        <f t="shared" si="3"/>
        <v>1734.96</v>
      </c>
      <c r="X6" s="36">
        <f>IF(X7="",NA(),X7)</f>
        <v>112.08</v>
      </c>
      <c r="Y6" s="36">
        <f t="shared" ref="Y6:AG6" si="4">IF(Y7="",NA(),Y7)</f>
        <v>111.54</v>
      </c>
      <c r="Z6" s="36">
        <f t="shared" si="4"/>
        <v>113.75</v>
      </c>
      <c r="AA6" s="36">
        <f t="shared" si="4"/>
        <v>108.86</v>
      </c>
      <c r="AB6" s="36">
        <f t="shared" si="4"/>
        <v>110.69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323.10000000000002</v>
      </c>
      <c r="AU6" s="36">
        <f t="shared" ref="AU6:BC6" si="6">IF(AU7="",NA(),AU7)</f>
        <v>222.19</v>
      </c>
      <c r="AV6" s="36">
        <f t="shared" si="6"/>
        <v>249.74</v>
      </c>
      <c r="AW6" s="36">
        <f t="shared" si="6"/>
        <v>278.33999999999997</v>
      </c>
      <c r="AX6" s="36">
        <f t="shared" si="6"/>
        <v>212.93</v>
      </c>
      <c r="AY6" s="36">
        <f t="shared" si="6"/>
        <v>357.82</v>
      </c>
      <c r="AZ6" s="36">
        <f t="shared" si="6"/>
        <v>355.5</v>
      </c>
      <c r="BA6" s="36">
        <f t="shared" si="6"/>
        <v>349.83</v>
      </c>
      <c r="BB6" s="36">
        <f t="shared" si="6"/>
        <v>360.86</v>
      </c>
      <c r="BC6" s="36">
        <f t="shared" si="6"/>
        <v>350.79</v>
      </c>
      <c r="BD6" s="35" t="str">
        <f>IF(BD7="","",IF(BD7="-","【-】","【"&amp;SUBSTITUTE(TEXT(BD7,"#,##0.00"),"-","△")&amp;"】"))</f>
        <v>【260.31】</v>
      </c>
      <c r="BE6" s="36">
        <f>IF(BE7="",NA(),BE7)</f>
        <v>419.92</v>
      </c>
      <c r="BF6" s="36">
        <f t="shared" ref="BF6:BN6" si="7">IF(BF7="",NA(),BF7)</f>
        <v>414.95</v>
      </c>
      <c r="BG6" s="36">
        <f t="shared" si="7"/>
        <v>421.95</v>
      </c>
      <c r="BH6" s="36">
        <f t="shared" si="7"/>
        <v>439.67</v>
      </c>
      <c r="BI6" s="36">
        <f t="shared" si="7"/>
        <v>649.9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105.58</v>
      </c>
      <c r="BQ6" s="36">
        <f t="shared" ref="BQ6:BY6" si="8">IF(BQ7="",NA(),BQ7)</f>
        <v>104.31</v>
      </c>
      <c r="BR6" s="36">
        <f t="shared" si="8"/>
        <v>107.32</v>
      </c>
      <c r="BS6" s="36">
        <f t="shared" si="8"/>
        <v>101.64</v>
      </c>
      <c r="BT6" s="36">
        <f t="shared" si="8"/>
        <v>83.99</v>
      </c>
      <c r="BU6" s="36">
        <f t="shared" si="8"/>
        <v>106.01</v>
      </c>
      <c r="BV6" s="36">
        <f t="shared" si="8"/>
        <v>104.57</v>
      </c>
      <c r="BW6" s="36">
        <f t="shared" si="8"/>
        <v>103.54</v>
      </c>
      <c r="BX6" s="36">
        <f t="shared" si="8"/>
        <v>103.32</v>
      </c>
      <c r="BY6" s="36">
        <f t="shared" si="8"/>
        <v>100.85</v>
      </c>
      <c r="BZ6" s="35" t="str">
        <f>IF(BZ7="","",IF(BZ7="-","【-】","【"&amp;SUBSTITUTE(TEXT(BZ7,"#,##0.00"),"-","△")&amp;"】"))</f>
        <v>【100.05】</v>
      </c>
      <c r="CA6" s="36">
        <f>IF(CA7="",NA(),CA7)</f>
        <v>104.35</v>
      </c>
      <c r="CB6" s="36">
        <f t="shared" ref="CB6:CJ6" si="9">IF(CB7="",NA(),CB7)</f>
        <v>104</v>
      </c>
      <c r="CC6" s="36">
        <f t="shared" si="9"/>
        <v>104.59</v>
      </c>
      <c r="CD6" s="36">
        <f t="shared" si="9"/>
        <v>107.84</v>
      </c>
      <c r="CE6" s="36">
        <f t="shared" si="9"/>
        <v>112.66</v>
      </c>
      <c r="CF6" s="36">
        <f t="shared" si="9"/>
        <v>162.24</v>
      </c>
      <c r="CG6" s="36">
        <f t="shared" si="9"/>
        <v>165.47</v>
      </c>
      <c r="CH6" s="36">
        <f t="shared" si="9"/>
        <v>167.46</v>
      </c>
      <c r="CI6" s="36">
        <f t="shared" si="9"/>
        <v>168.56</v>
      </c>
      <c r="CJ6" s="36">
        <f t="shared" si="9"/>
        <v>167.1</v>
      </c>
      <c r="CK6" s="35" t="str">
        <f>IF(CK7="","",IF(CK7="-","【-】","【"&amp;SUBSTITUTE(TEXT(CK7,"#,##0.00"),"-","△")&amp;"】"))</f>
        <v>【166.40】</v>
      </c>
      <c r="CL6" s="36">
        <f>IF(CL7="",NA(),CL7)</f>
        <v>44.6</v>
      </c>
      <c r="CM6" s="36">
        <f t="shared" ref="CM6:CU6" si="10">IF(CM7="",NA(),CM7)</f>
        <v>45.41</v>
      </c>
      <c r="CN6" s="36">
        <f t="shared" si="10"/>
        <v>44</v>
      </c>
      <c r="CO6" s="36">
        <f t="shared" si="10"/>
        <v>44.22</v>
      </c>
      <c r="CP6" s="36">
        <f t="shared" si="10"/>
        <v>46.13</v>
      </c>
      <c r="CQ6" s="36">
        <f t="shared" si="10"/>
        <v>59.11</v>
      </c>
      <c r="CR6" s="36">
        <f t="shared" si="10"/>
        <v>59.74</v>
      </c>
      <c r="CS6" s="36">
        <f t="shared" si="10"/>
        <v>59.46</v>
      </c>
      <c r="CT6" s="36">
        <f t="shared" si="10"/>
        <v>59.51</v>
      </c>
      <c r="CU6" s="36">
        <f t="shared" si="10"/>
        <v>59.91</v>
      </c>
      <c r="CV6" s="35" t="str">
        <f>IF(CV7="","",IF(CV7="-","【-】","【"&amp;SUBSTITUTE(TEXT(CV7,"#,##0.00"),"-","△")&amp;"】"))</f>
        <v>【60.69】</v>
      </c>
      <c r="CW6" s="36">
        <f>IF(CW7="",NA(),CW7)</f>
        <v>92.23</v>
      </c>
      <c r="CX6" s="36">
        <f t="shared" ref="CX6:DF6" si="11">IF(CX7="",NA(),CX7)</f>
        <v>90.69</v>
      </c>
      <c r="CY6" s="36">
        <f t="shared" si="11"/>
        <v>92.05</v>
      </c>
      <c r="CZ6" s="36">
        <f t="shared" si="11"/>
        <v>92.44</v>
      </c>
      <c r="DA6" s="36">
        <f t="shared" si="11"/>
        <v>90.85</v>
      </c>
      <c r="DB6" s="36">
        <f t="shared" si="11"/>
        <v>87.91</v>
      </c>
      <c r="DC6" s="36">
        <f t="shared" si="11"/>
        <v>87.28</v>
      </c>
      <c r="DD6" s="36">
        <f t="shared" si="11"/>
        <v>87.41</v>
      </c>
      <c r="DE6" s="36">
        <f t="shared" si="11"/>
        <v>87.08</v>
      </c>
      <c r="DF6" s="36">
        <f t="shared" si="11"/>
        <v>87.26</v>
      </c>
      <c r="DG6" s="35" t="str">
        <f>IF(DG7="","",IF(DG7="-","【-】","【"&amp;SUBSTITUTE(TEXT(DG7,"#,##0.00"),"-","△")&amp;"】"))</f>
        <v>【89.82】</v>
      </c>
      <c r="DH6" s="36">
        <f>IF(DH7="",NA(),DH7)</f>
        <v>47.3</v>
      </c>
      <c r="DI6" s="36">
        <f t="shared" ref="DI6:DQ6" si="12">IF(DI7="",NA(),DI7)</f>
        <v>47.83</v>
      </c>
      <c r="DJ6" s="36">
        <f t="shared" si="12"/>
        <v>49.07</v>
      </c>
      <c r="DK6" s="36">
        <f t="shared" si="12"/>
        <v>49.74</v>
      </c>
      <c r="DL6" s="36">
        <f t="shared" si="12"/>
        <v>47.25</v>
      </c>
      <c r="DM6" s="36">
        <f t="shared" si="12"/>
        <v>46.88</v>
      </c>
      <c r="DN6" s="36">
        <f t="shared" si="12"/>
        <v>46.94</v>
      </c>
      <c r="DO6" s="36">
        <f t="shared" si="12"/>
        <v>47.62</v>
      </c>
      <c r="DP6" s="36">
        <f t="shared" si="12"/>
        <v>48.55</v>
      </c>
      <c r="DQ6" s="36">
        <f t="shared" si="12"/>
        <v>49.2</v>
      </c>
      <c r="DR6" s="35" t="str">
        <f>IF(DR7="","",IF(DR7="-","【-】","【"&amp;SUBSTITUTE(TEXT(DR7,"#,##0.00"),"-","△")&amp;"】"))</f>
        <v>【50.19】</v>
      </c>
      <c r="DS6" s="36">
        <f>IF(DS7="",NA(),DS7)</f>
        <v>11.76</v>
      </c>
      <c r="DT6" s="36">
        <f t="shared" ref="DT6:EB6" si="13">IF(DT7="",NA(),DT7)</f>
        <v>4.04</v>
      </c>
      <c r="DU6" s="36">
        <f t="shared" si="13"/>
        <v>6.43</v>
      </c>
      <c r="DV6" s="36">
        <f t="shared" si="13"/>
        <v>8</v>
      </c>
      <c r="DW6" s="36">
        <f t="shared" si="13"/>
        <v>12.95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0.25</v>
      </c>
      <c r="EE6" s="36">
        <f t="shared" ref="EE6:EM6" si="14">IF(EE7="",NA(),EE7)</f>
        <v>0.66</v>
      </c>
      <c r="EF6" s="36">
        <f t="shared" si="14"/>
        <v>0.47</v>
      </c>
      <c r="EG6" s="36">
        <f t="shared" si="14"/>
        <v>0.78</v>
      </c>
      <c r="EH6" s="36">
        <f t="shared" si="14"/>
        <v>0.41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172103</v>
      </c>
      <c r="D7" s="38">
        <v>46</v>
      </c>
      <c r="E7" s="38">
        <v>1</v>
      </c>
      <c r="F7" s="38">
        <v>0</v>
      </c>
      <c r="G7" s="38">
        <v>1</v>
      </c>
      <c r="H7" s="38" t="s">
        <v>93</v>
      </c>
      <c r="I7" s="38" t="s">
        <v>94</v>
      </c>
      <c r="J7" s="38" t="s">
        <v>95</v>
      </c>
      <c r="K7" s="38" t="s">
        <v>96</v>
      </c>
      <c r="L7" s="38" t="s">
        <v>97</v>
      </c>
      <c r="M7" s="38" t="s">
        <v>98</v>
      </c>
      <c r="N7" s="39" t="s">
        <v>99</v>
      </c>
      <c r="O7" s="39">
        <v>59.77</v>
      </c>
      <c r="P7" s="39">
        <v>84.95</v>
      </c>
      <c r="Q7" s="39">
        <v>2018</v>
      </c>
      <c r="R7" s="39">
        <v>113496</v>
      </c>
      <c r="S7" s="39">
        <v>754.93</v>
      </c>
      <c r="T7" s="39">
        <v>150.34</v>
      </c>
      <c r="U7" s="39">
        <v>96377</v>
      </c>
      <c r="V7" s="39">
        <v>55.55</v>
      </c>
      <c r="W7" s="39">
        <v>1734.96</v>
      </c>
      <c r="X7" s="39">
        <v>112.08</v>
      </c>
      <c r="Y7" s="39">
        <v>111.54</v>
      </c>
      <c r="Z7" s="39">
        <v>113.75</v>
      </c>
      <c r="AA7" s="39">
        <v>108.86</v>
      </c>
      <c r="AB7" s="39">
        <v>110.69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323.10000000000002</v>
      </c>
      <c r="AU7" s="39">
        <v>222.19</v>
      </c>
      <c r="AV7" s="39">
        <v>249.74</v>
      </c>
      <c r="AW7" s="39">
        <v>278.33999999999997</v>
      </c>
      <c r="AX7" s="39">
        <v>212.93</v>
      </c>
      <c r="AY7" s="39">
        <v>357.82</v>
      </c>
      <c r="AZ7" s="39">
        <v>355.5</v>
      </c>
      <c r="BA7" s="39">
        <v>349.83</v>
      </c>
      <c r="BB7" s="39">
        <v>360.86</v>
      </c>
      <c r="BC7" s="39">
        <v>350.79</v>
      </c>
      <c r="BD7" s="39">
        <v>260.31</v>
      </c>
      <c r="BE7" s="39">
        <v>419.92</v>
      </c>
      <c r="BF7" s="39">
        <v>414.95</v>
      </c>
      <c r="BG7" s="39">
        <v>421.95</v>
      </c>
      <c r="BH7" s="39">
        <v>439.67</v>
      </c>
      <c r="BI7" s="39">
        <v>649.9</v>
      </c>
      <c r="BJ7" s="39">
        <v>307.45999999999998</v>
      </c>
      <c r="BK7" s="39">
        <v>312.58</v>
      </c>
      <c r="BL7" s="39">
        <v>314.87</v>
      </c>
      <c r="BM7" s="39">
        <v>309.27999999999997</v>
      </c>
      <c r="BN7" s="39">
        <v>322.92</v>
      </c>
      <c r="BO7" s="39">
        <v>275.67</v>
      </c>
      <c r="BP7" s="39">
        <v>105.58</v>
      </c>
      <c r="BQ7" s="39">
        <v>104.31</v>
      </c>
      <c r="BR7" s="39">
        <v>107.32</v>
      </c>
      <c r="BS7" s="39">
        <v>101.64</v>
      </c>
      <c r="BT7" s="39">
        <v>83.99</v>
      </c>
      <c r="BU7" s="39">
        <v>106.01</v>
      </c>
      <c r="BV7" s="39">
        <v>104.57</v>
      </c>
      <c r="BW7" s="39">
        <v>103.54</v>
      </c>
      <c r="BX7" s="39">
        <v>103.32</v>
      </c>
      <c r="BY7" s="39">
        <v>100.85</v>
      </c>
      <c r="BZ7" s="39">
        <v>100.05</v>
      </c>
      <c r="CA7" s="39">
        <v>104.35</v>
      </c>
      <c r="CB7" s="39">
        <v>104</v>
      </c>
      <c r="CC7" s="39">
        <v>104.59</v>
      </c>
      <c r="CD7" s="39">
        <v>107.84</v>
      </c>
      <c r="CE7" s="39">
        <v>112.66</v>
      </c>
      <c r="CF7" s="39">
        <v>162.24</v>
      </c>
      <c r="CG7" s="39">
        <v>165.47</v>
      </c>
      <c r="CH7" s="39">
        <v>167.46</v>
      </c>
      <c r="CI7" s="39">
        <v>168.56</v>
      </c>
      <c r="CJ7" s="39">
        <v>167.1</v>
      </c>
      <c r="CK7" s="39">
        <v>166.4</v>
      </c>
      <c r="CL7" s="39">
        <v>44.6</v>
      </c>
      <c r="CM7" s="39">
        <v>45.41</v>
      </c>
      <c r="CN7" s="39">
        <v>44</v>
      </c>
      <c r="CO7" s="39">
        <v>44.22</v>
      </c>
      <c r="CP7" s="39">
        <v>46.13</v>
      </c>
      <c r="CQ7" s="39">
        <v>59.11</v>
      </c>
      <c r="CR7" s="39">
        <v>59.74</v>
      </c>
      <c r="CS7" s="39">
        <v>59.46</v>
      </c>
      <c r="CT7" s="39">
        <v>59.51</v>
      </c>
      <c r="CU7" s="39">
        <v>59.91</v>
      </c>
      <c r="CV7" s="39">
        <v>60.69</v>
      </c>
      <c r="CW7" s="39">
        <v>92.23</v>
      </c>
      <c r="CX7" s="39">
        <v>90.69</v>
      </c>
      <c r="CY7" s="39">
        <v>92.05</v>
      </c>
      <c r="CZ7" s="39">
        <v>92.44</v>
      </c>
      <c r="DA7" s="39">
        <v>90.85</v>
      </c>
      <c r="DB7" s="39">
        <v>87.91</v>
      </c>
      <c r="DC7" s="39">
        <v>87.28</v>
      </c>
      <c r="DD7" s="39">
        <v>87.41</v>
      </c>
      <c r="DE7" s="39">
        <v>87.08</v>
      </c>
      <c r="DF7" s="39">
        <v>87.26</v>
      </c>
      <c r="DG7" s="39">
        <v>89.82</v>
      </c>
      <c r="DH7" s="39">
        <v>47.3</v>
      </c>
      <c r="DI7" s="39">
        <v>47.83</v>
      </c>
      <c r="DJ7" s="39">
        <v>49.07</v>
      </c>
      <c r="DK7" s="39">
        <v>49.74</v>
      </c>
      <c r="DL7" s="39">
        <v>47.25</v>
      </c>
      <c r="DM7" s="39">
        <v>46.88</v>
      </c>
      <c r="DN7" s="39">
        <v>46.94</v>
      </c>
      <c r="DO7" s="39">
        <v>47.62</v>
      </c>
      <c r="DP7" s="39">
        <v>48.55</v>
      </c>
      <c r="DQ7" s="39">
        <v>49.2</v>
      </c>
      <c r="DR7" s="39">
        <v>50.19</v>
      </c>
      <c r="DS7" s="39">
        <v>11.76</v>
      </c>
      <c r="DT7" s="39">
        <v>4.04</v>
      </c>
      <c r="DU7" s="39">
        <v>6.43</v>
      </c>
      <c r="DV7" s="39">
        <v>8</v>
      </c>
      <c r="DW7" s="39">
        <v>12.95</v>
      </c>
      <c r="DX7" s="39">
        <v>13.39</v>
      </c>
      <c r="DY7" s="39">
        <v>14.48</v>
      </c>
      <c r="DZ7" s="39">
        <v>16.27</v>
      </c>
      <c r="EA7" s="39">
        <v>17.11</v>
      </c>
      <c r="EB7" s="39">
        <v>18.329999999999998</v>
      </c>
      <c r="EC7" s="39">
        <v>20.63</v>
      </c>
      <c r="ED7" s="39">
        <v>0.25</v>
      </c>
      <c r="EE7" s="39">
        <v>0.66</v>
      </c>
      <c r="EF7" s="39">
        <v>0.47</v>
      </c>
      <c r="EG7" s="39">
        <v>0.78</v>
      </c>
      <c r="EH7" s="39">
        <v>0.41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2022-01-12T05:57:21Z</cp:lastPrinted>
  <dcterms:created xsi:type="dcterms:W3CDTF">2021-12-03T06:48:43Z</dcterms:created>
  <dcterms:modified xsi:type="dcterms:W3CDTF">2022-01-21T01:03:40Z</dcterms:modified>
  <cp:category/>
</cp:coreProperties>
</file>