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80特定\"/>
    </mc:Choice>
  </mc:AlternateContent>
  <workbookProtection workbookAlgorithmName="SHA-512" workbookHashValue="vunM2uolzbqkj53/kVXyuQuP/ca/EnZ+/8gyabb+dEWCxH6abAZbGAOspAsHA0eFgZOxGEyXa4R4t2MXeaxl/w==" workbookSaltValue="M7QlVMJtYK/IQjQA5gxsCg==" workbookSpinCount="100000" lockStructure="1"/>
  <bookViews>
    <workbookView xWindow="0" yWindow="0" windowWidth="20490" windowHeight="709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<sst xmlns="http://schemas.openxmlformats.org/spreadsheetml/2006/main" count="253" uniqueCount="118">
  <si>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</si>
  <si>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</si>
  <si>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</si>
  <si>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</si>
  <si>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</si>
  <si>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</si>
  <si>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</si>
  <si>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</si>
  <si>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</si>
  <si>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</si>
  <si>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</si>
  <si>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</si>
  <si>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</si>
  <si>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</si>
  <si>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</si>
  <si>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</si>
  <si>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</si>
  <si>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</si>
  <si>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</si>
  <si>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</si>
  <si>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</si>
  <si>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</si>
  <si>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</si>
  <si>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</si>
  <si>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</si>
  <si>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</si>
  <si>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</si>
  <si>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</si>
  <si>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</si>
  <si>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</si>
  <si>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</si>
  <si>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</si>
  <si>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</si>
  <si>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</si>
  <si>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</si>
  <si>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</si>
  <si>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</si>
  <si>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</si>
  <si>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</si>
  <si>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</si>
  <si>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</si>
  <si>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</si>
  <si>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</si>
  <si>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</si>
  <si>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</si>
  <si>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</si>
  <si>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</si>
  <si>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</si>
  <si>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</si>
  <si>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</si>
  <si>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</si>
  <si>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</si>
  <si>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</si>
  <si>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</si>
  <si>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</si>
  <si>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</si>
  <si>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</si>
  <si>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</si>
  <si>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</si>
  <si>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</si>
  <si>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</si>
  <si>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</si>
  <si>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</si>
  <si>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</si>
  <si>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</si>
  <si>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</si>
  <si>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</si>
  <si>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</si>
  <si>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</si>
  <si>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</si>
  <si>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</si>
  <si>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</si>
  <si>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</si>
  <si>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</si>
  <si>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</si>
  <si>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</si>
  <si>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</si>
  <si>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</si>
  <si>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</si>
  <si>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</si>
  <si>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</si>
  <si>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</si>
  <si>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</si>
  <si>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</si>
  <si>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</si>
  <si>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</si>
  <si>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</si>
  <si>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</si>
  <si>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</si>
  <si>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</si>
  <si>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</si>
  <si>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</si>
  <si>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</si>
  <si>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</si>
  <si>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</si>
  <si>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</si>
  <si>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</si>
  <si>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</si>
  <si>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</si>
  <si>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</si>
  <si>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</si>
  <si>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</si>
  <si>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</si>
  <si>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</si>
  <si>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</si>
  <si>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</si>
  <si>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</si>
  <si>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</si>
  <si>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</si>
  <si>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</si>
  <si>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</si>
  <si>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</si>
  <si>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</si>
  <si>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</si>
  <si>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</si>
  <si>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浄化槽事業については、耐用年数に達していないことから更新事業を実施していないが、設備に不具合が生じているものもあり、今後は、計画的な機器更新を検討していく。　　　　　　　　　　　　　　　　　　　　　　　　　　　　　　　　　　　　　　　　　　　　　　　　　　　　　　　　　　　　　　　　　　　　　　　　　　　　　　　　　　　　　　　　　　　　　　　　　　　</t>
    <phoneticPr fontId="4"/>
  </si>
  <si>
    <t xml:space="preserve">①②H23年に法適用した以降も、事業費に対する使用料収入等が不足し赤字経営が続いていたため、H26年度に料金改定を行い、収支の改善、累積欠損金の解消に向け取り組んでいるところである。
③流動比率については、 類似団体の平均値を上回っており、支払能力は高いといえる。
④浄化槽設置に伴い発行した企業債の償還金が多大なため、事業規模に対する残高が平均値を上回っている。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⑥類似団体の平均値を下回っており、さらなる維持管理費の削減等に努める。
⑦利用率は同程度で推移している。
</t>
    <rPh sb="282" eb="285">
      <t>ドウテイド</t>
    </rPh>
    <rPh sb="286" eb="288">
      <t>スイイ</t>
    </rPh>
    <phoneticPr fontId="4"/>
  </si>
  <si>
    <t>平成23年度より法適化し、経理内容の明確化と透明性の向上を図っている。また、平成26年度の使用料改定等により、効率的かつ健全経営に努めている一方、人口減少に伴う使用料収入の減少や設備の老朽化および多額な企業債残高など、課題も多い。
 将来にわたって安定的に事業を継続していくために、中長期的な経営計画を策定し、効率的な経営に取り組んでいく。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</si>
</sst>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E6-4AAC-803F-59866942B4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E6-4AAC-803F-59866942B4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48.89</c:v>
                </c:pt>
                <c:pt idx="1">
                  <c:v>48.94</c:v>
                </c:pt>
                <c:pt idx="2">
                  <c:v>47.19</c:v>
                </c:pt>
                <c:pt idx="3">
                  <c:v>47.36</c:v>
                </c:pt>
                <c:pt idx="4">
                  <c:v>48.28</c:v>
                </c:pt>
              </c:numCache>
            </c:numRef>
          </c:val>
          <c:extLst>
            <c:ext xmlns:c16="http://schemas.microsoft.com/office/drawing/2014/chart" uri="{C3380CC4-5D6E-409C-BE32-E72D297353CC}">
              <c16:uniqueId val="{00000000-9508-4909-B85A-A784FC0187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9508-4909-B85A-A784FC0187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786-4A41-8C73-DC8673E863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0786-4A41-8C73-DC8673E863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104.31</c:v>
                </c:pt>
                <c:pt idx="1">
                  <c:v>104.19</c:v>
                </c:pt>
                <c:pt idx="2">
                  <c:v>111.1</c:v>
                </c:pt>
                <c:pt idx="3">
                  <c:v>111.58</c:v>
                </c:pt>
                <c:pt idx="4">
                  <c:v>107.48</c:v>
                </c:pt>
              </c:numCache>
            </c:numRef>
          </c:val>
          <c:extLst>
            <c:ext xmlns:c16="http://schemas.microsoft.com/office/drawing/2014/chart" uri="{C3380CC4-5D6E-409C-BE32-E72D297353CC}">
              <c16:uniqueId val="{00000000-3A73-4C4C-9CC1-3F3B9D21A4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3A73-4C4C-9CC1-3F3B9D21A4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52.52</c:v>
                </c:pt>
                <c:pt idx="1">
                  <c:v>55.05</c:v>
                </c:pt>
                <c:pt idx="2">
                  <c:v>58.03</c:v>
                </c:pt>
                <c:pt idx="3">
                  <c:v>61.52</c:v>
                </c:pt>
                <c:pt idx="4">
                  <c:v>63.16</c:v>
                </c:pt>
              </c:numCache>
            </c:numRef>
          </c:val>
          <c:extLst>
            <c:ext xmlns:c16="http://schemas.microsoft.com/office/drawing/2014/chart" uri="{C3380CC4-5D6E-409C-BE32-E72D297353CC}">
              <c16:uniqueId val="{00000000-79A1-46CE-88B5-1336E301EB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79A1-46CE-88B5-1336E301EB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96-4473-91F7-4FF46D24AB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96-4473-91F7-4FF46D24AB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162.28</c:v>
                </c:pt>
                <c:pt idx="1">
                  <c:v>144.84</c:v>
                </c:pt>
                <c:pt idx="2">
                  <c:v>116.41</c:v>
                </c:pt>
                <c:pt idx="3">
                  <c:v>85.64</c:v>
                </c:pt>
                <c:pt idx="4">
                  <c:v>65.459999999999994</c:v>
                </c:pt>
              </c:numCache>
            </c:numRef>
          </c:val>
          <c:extLst>
            <c:ext xmlns:c16="http://schemas.microsoft.com/office/drawing/2014/chart" uri="{C3380CC4-5D6E-409C-BE32-E72D297353CC}">
              <c16:uniqueId val="{00000000-32B4-4B02-B199-EF672B2C47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32B4-4B02-B199-EF672B2C47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880.12</c:v>
                </c:pt>
                <c:pt idx="1">
                  <c:v>632.05999999999995</c:v>
                </c:pt>
                <c:pt idx="2">
                  <c:v>673.81</c:v>
                </c:pt>
                <c:pt idx="3">
                  <c:v>813.11</c:v>
                </c:pt>
                <c:pt idx="4">
                  <c:v>770.99</c:v>
                </c:pt>
              </c:numCache>
            </c:numRef>
          </c:val>
          <c:extLst>
            <c:ext xmlns:c16="http://schemas.microsoft.com/office/drawing/2014/chart" uri="{C3380CC4-5D6E-409C-BE32-E72D297353CC}">
              <c16:uniqueId val="{00000000-572D-497E-AE48-854A749392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572D-497E-AE48-854A749392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1047.2</c:v>
                </c:pt>
                <c:pt idx="1">
                  <c:v>499.41</c:v>
                </c:pt>
                <c:pt idx="2">
                  <c:v>473.17</c:v>
                </c:pt>
                <c:pt idx="3">
                  <c:v>996.77</c:v>
                </c:pt>
                <c:pt idx="4">
                  <c:v>982.03</c:v>
                </c:pt>
              </c:numCache>
            </c:numRef>
          </c:val>
          <c:extLst>
            <c:ext xmlns:c16="http://schemas.microsoft.com/office/drawing/2014/chart" uri="{C3380CC4-5D6E-409C-BE32-E72D297353CC}">
              <c16:uniqueId val="{00000000-C85E-4F6D-A86B-BCB0AA3F58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C85E-4F6D-A86B-BCB0AA3F58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75.12</c:v>
                </c:pt>
                <c:pt idx="1">
                  <c:v>95.56</c:v>
                </c:pt>
                <c:pt idx="2">
                  <c:v>94.15</c:v>
                </c:pt>
                <c:pt idx="3">
                  <c:v>94.66</c:v>
                </c:pt>
                <c:pt idx="4">
                  <c:v>95.01</c:v>
                </c:pt>
              </c:numCache>
            </c:numRef>
          </c:val>
          <c:extLst>
            <c:ext xmlns:c16="http://schemas.microsoft.com/office/drawing/2014/chart" uri="{C3380CC4-5D6E-409C-BE32-E72D297353CC}">
              <c16:uniqueId val="{00000000-A68E-4877-A138-EEB437C57F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A68E-4877-A138-EEB437C57F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187.31</c:v>
                </c:pt>
                <c:pt idx="1">
                  <c:v>147.47</c:v>
                </c:pt>
                <c:pt idx="2">
                  <c:v>150</c:v>
                </c:pt>
                <c:pt idx="3">
                  <c:v>150</c:v>
                </c:pt>
                <c:pt idx="4">
                  <c:v>150.01</c:v>
                </c:pt>
              </c:numCache>
            </c:numRef>
          </c:val>
          <c:extLst>
            <c:ext xmlns:c16="http://schemas.microsoft.com/office/drawing/2014/chart" uri="{C3380CC4-5D6E-409C-BE32-E72D297353CC}">
              <c16:uniqueId val="{00000000-110E-4815-A00A-8C45EB0527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110E-4815-A00A-8C45EB0527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羽咋市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20940</v>
      </c>
      <c r="AM8" s="51"/>
      <c r="AN8" s="51"/>
      <c r="AO8" s="51"/>
      <c r="AP8" s="51"/>
      <c r="AQ8" s="51"/>
      <c r="AR8" s="51"/>
      <c r="AS8" s="51"/>
      <c r="AT8" s="46">
        <f>データ!T6</f>
        <v>81.849999999999994</v>
      </c>
      <c r="AU8" s="46"/>
      <c r="AV8" s="46"/>
      <c r="AW8" s="46"/>
      <c r="AX8" s="46"/>
      <c r="AY8" s="46"/>
      <c r="AZ8" s="46"/>
      <c r="BA8" s="46"/>
      <c r="BB8" s="46">
        <f>データ!U6</f>
        <v>255.83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26.43</v>
      </c>
      <c r="J10" s="46"/>
      <c r="K10" s="46"/>
      <c r="L10" s="46"/>
      <c r="M10" s="46"/>
      <c r="N10" s="46"/>
      <c r="O10" s="46"/>
      <c r="P10" s="46">
        <f>データ!P6</f>
        <v>3.91</v>
      </c>
      <c r="Q10" s="46"/>
      <c r="R10" s="46"/>
      <c r="S10" s="46"/>
      <c r="T10" s="46"/>
      <c r="U10" s="46"/>
      <c r="V10" s="46"/>
      <c r="W10" s="46">
        <f>データ!Q6</f>
        <v>100</v>
      </c>
      <c r="X10" s="46"/>
      <c r="Y10" s="46"/>
      <c r="Z10" s="46"/>
      <c r="AA10" s="46"/>
      <c r="AB10" s="46"/>
      <c r="AC10" s="46"/>
      <c r="AD10" s="51">
        <f>データ!R6</f>
        <v>2882</v>
      </c>
      <c r="AE10" s="51"/>
      <c r="AF10" s="51"/>
      <c r="AG10" s="51"/>
      <c r="AH10" s="51"/>
      <c r="AI10" s="51"/>
      <c r="AJ10" s="51"/>
      <c r="AK10" s="2"/>
      <c r="AL10" s="51">
        <f>データ!V6</f>
        <v>813</v>
      </c>
      <c r="AM10" s="51"/>
      <c r="AN10" s="51"/>
      <c r="AO10" s="51"/>
      <c r="AP10" s="51"/>
      <c r="AQ10" s="51"/>
      <c r="AR10" s="51"/>
      <c r="AS10" s="51"/>
      <c r="AT10" s="46">
        <f>データ!W6</f>
        <v>0.16</v>
      </c>
      <c r="AU10" s="46"/>
      <c r="AV10" s="46"/>
      <c r="AW10" s="46"/>
      <c r="AX10" s="46"/>
      <c r="AY10" s="46"/>
      <c r="AZ10" s="46"/>
      <c r="BA10" s="46"/>
      <c r="BB10" s="46">
        <f>データ!X6</f>
        <v>5081.25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18acwes4Kgt18tDlA4+/wXvHq2ONLx+e4SICR98NSJWEcU5AbhF40g5rKI10qzf7ay6GRvFBzrIyA8bKaweB1g==" saltValue="fa+p6s0IVCQFFbqaHyI3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172073</v>
      </c>
      <c r="D6" s="33">
        <f t="shared" si="3"/>
        <v>46</v>
      </c>
      <c r="E6" s="33">
        <f t="shared" si="3"/>
        <v>18</v>
      </c>
      <c r="F6" s="33">
        <f t="shared" si="3"/>
        <v>0</v>
      </c>
      <c r="G6" s="33">
        <f t="shared" si="3"/>
        <v>0</v>
      </c>
      <c r="H6" s="33" t="str">
        <f t="shared" si="3"/>
        <v>石川県　羽咋市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26.43</v>
      </c>
      <c r="P6" s="34">
        <f t="shared" si="3"/>
        <v>3.91</v>
      </c>
      <c r="Q6" s="34">
        <f t="shared" si="3"/>
        <v>100</v>
      </c>
      <c r="R6" s="34">
        <f t="shared" si="3"/>
        <v>2882</v>
      </c>
      <c r="S6" s="34">
        <f t="shared" si="3"/>
        <v>20940</v>
      </c>
      <c r="T6" s="34">
        <f t="shared" si="3"/>
        <v>81.849999999999994</v>
      </c>
      <c r="U6" s="34">
        <f t="shared" si="3"/>
        <v>255.83</v>
      </c>
      <c r="V6" s="34">
        <f t="shared" si="3"/>
        <v>813</v>
      </c>
      <c r="W6" s="34">
        <f t="shared" si="3"/>
        <v>0.16</v>
      </c>
      <c r="X6" s="34">
        <f t="shared" si="3"/>
        <v>5081.25</v>
      </c>
      <c r="Y6" s="35">
        <f>IF(Y7="",NA(),Y7)</f>
        <v>104.31</v>
      </c>
      <c r="Z6" s="35">
        <f t="shared" ref="Z6:AH6" si="4">IF(Z7="",NA(),Z7)</f>
        <v>104.19</v>
      </c>
      <c r="AA6" s="35">
        <f t="shared" si="4"/>
        <v>111.1</v>
      </c>
      <c r="AB6" s="35">
        <f t="shared" si="4"/>
        <v>111.58</v>
      </c>
      <c r="AC6" s="35">
        <f t="shared" si="4"/>
        <v>107.48</v>
      </c>
      <c r="AD6" s="35">
        <f t="shared" si="4"/>
        <v>85.72</v>
      </c>
      <c r="AE6" s="35">
        <f t="shared" si="4"/>
        <v>93.44</v>
      </c>
      <c r="AF6" s="35">
        <f t="shared" si="4"/>
        <v>90.02</v>
      </c>
      <c r="AG6" s="35">
        <f t="shared" si="4"/>
        <v>93.76</v>
      </c>
      <c r="AH6" s="35">
        <f t="shared" si="4"/>
        <v>95.33</v>
      </c>
      <c r="AI6" s="34" t="str">
        <f>IF(AI7="","",IF(AI7="-","【-】","【"&amp;SUBSTITUTE(TEXT(AI7,"#,##0.00"),"-","△")&amp;"】"))</f>
        <v>【98.17】</v>
      </c>
      <c r="AJ6" s="35">
        <f>IF(AJ7="",NA(),AJ7)</f>
        <v>162.28</v>
      </c>
      <c r="AK6" s="35">
        <f t="shared" ref="AK6:AS6" si="5">IF(AK7="",NA(),AK7)</f>
        <v>144.84</v>
      </c>
      <c r="AL6" s="35">
        <f t="shared" si="5"/>
        <v>116.41</v>
      </c>
      <c r="AM6" s="35">
        <f t="shared" si="5"/>
        <v>85.64</v>
      </c>
      <c r="AN6" s="35">
        <f t="shared" si="5"/>
        <v>65.459999999999994</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880.12</v>
      </c>
      <c r="AV6" s="35">
        <f t="shared" ref="AV6:BD6" si="6">IF(AV7="",NA(),AV7)</f>
        <v>632.05999999999995</v>
      </c>
      <c r="AW6" s="35">
        <f t="shared" si="6"/>
        <v>673.81</v>
      </c>
      <c r="AX6" s="35">
        <f t="shared" si="6"/>
        <v>813.11</v>
      </c>
      <c r="AY6" s="35">
        <f t="shared" si="6"/>
        <v>770.99</v>
      </c>
      <c r="AZ6" s="35">
        <f t="shared" si="6"/>
        <v>180.07</v>
      </c>
      <c r="BA6" s="35">
        <f t="shared" si="6"/>
        <v>172.39</v>
      </c>
      <c r="BB6" s="35">
        <f t="shared" si="6"/>
        <v>113.42</v>
      </c>
      <c r="BC6" s="35">
        <f t="shared" si="6"/>
        <v>117.39</v>
      </c>
      <c r="BD6" s="35">
        <f t="shared" si="6"/>
        <v>125.61</v>
      </c>
      <c r="BE6" s="34" t="str">
        <f>IF(BE7="","",IF(BE7="-","【-】","【"&amp;SUBSTITUTE(TEXT(BE7,"#,##0.00"),"-","△")&amp;"】"))</f>
        <v>【106.38】</v>
      </c>
      <c r="BF6" s="35">
        <f>IF(BF7="",NA(),BF7)</f>
        <v>1047.2</v>
      </c>
      <c r="BG6" s="35">
        <f t="shared" ref="BG6:BO6" si="7">IF(BG7="",NA(),BG7)</f>
        <v>499.41</v>
      </c>
      <c r="BH6" s="35">
        <f t="shared" si="7"/>
        <v>473.17</v>
      </c>
      <c r="BI6" s="35">
        <f t="shared" si="7"/>
        <v>996.77</v>
      </c>
      <c r="BJ6" s="35">
        <f t="shared" si="7"/>
        <v>982.03</v>
      </c>
      <c r="BK6" s="35">
        <f t="shared" si="7"/>
        <v>413.5</v>
      </c>
      <c r="BL6" s="35">
        <f t="shared" si="7"/>
        <v>407.42</v>
      </c>
      <c r="BM6" s="35">
        <f t="shared" si="7"/>
        <v>386.46</v>
      </c>
      <c r="BN6" s="35">
        <f t="shared" si="7"/>
        <v>421.25</v>
      </c>
      <c r="BO6" s="35">
        <f t="shared" si="7"/>
        <v>398.42</v>
      </c>
      <c r="BP6" s="34" t="str">
        <f>IF(BP7="","",IF(BP7="-","【-】","【"&amp;SUBSTITUTE(TEXT(BP7,"#,##0.00"),"-","△")&amp;"】"))</f>
        <v>【314.13】</v>
      </c>
      <c r="BQ6" s="35">
        <f>IF(BQ7="",NA(),BQ7)</f>
        <v>75.12</v>
      </c>
      <c r="BR6" s="35">
        <f t="shared" ref="BR6:BZ6" si="8">IF(BR7="",NA(),BR7)</f>
        <v>95.56</v>
      </c>
      <c r="BS6" s="35">
        <f t="shared" si="8"/>
        <v>94.15</v>
      </c>
      <c r="BT6" s="35">
        <f t="shared" si="8"/>
        <v>94.66</v>
      </c>
      <c r="BU6" s="35">
        <f t="shared" si="8"/>
        <v>95.01</v>
      </c>
      <c r="BV6" s="35">
        <f t="shared" si="8"/>
        <v>55.84</v>
      </c>
      <c r="BW6" s="35">
        <f t="shared" si="8"/>
        <v>57.08</v>
      </c>
      <c r="BX6" s="35">
        <f t="shared" si="8"/>
        <v>55.85</v>
      </c>
      <c r="BY6" s="35">
        <f t="shared" si="8"/>
        <v>53.23</v>
      </c>
      <c r="BZ6" s="35">
        <f t="shared" si="8"/>
        <v>50.7</v>
      </c>
      <c r="CA6" s="34" t="str">
        <f>IF(CA7="","",IF(CA7="-","【-】","【"&amp;SUBSTITUTE(TEXT(CA7,"#,##0.00"),"-","△")&amp;"】"))</f>
        <v>【58.42】</v>
      </c>
      <c r="CB6" s="35">
        <f>IF(CB7="",NA(),CB7)</f>
        <v>187.31</v>
      </c>
      <c r="CC6" s="35">
        <f t="shared" ref="CC6:CK6" si="9">IF(CC7="",NA(),CC7)</f>
        <v>147.47</v>
      </c>
      <c r="CD6" s="35">
        <f t="shared" si="9"/>
        <v>150</v>
      </c>
      <c r="CE6" s="35">
        <f t="shared" si="9"/>
        <v>150</v>
      </c>
      <c r="CF6" s="35">
        <f t="shared" si="9"/>
        <v>150.01</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48.89</v>
      </c>
      <c r="CN6" s="35">
        <f t="shared" ref="CN6:CV6" si="10">IF(CN7="",NA(),CN7)</f>
        <v>48.94</v>
      </c>
      <c r="CO6" s="35">
        <f t="shared" si="10"/>
        <v>47.19</v>
      </c>
      <c r="CP6" s="35">
        <f t="shared" si="10"/>
        <v>47.36</v>
      </c>
      <c r="CQ6" s="35">
        <f t="shared" si="10"/>
        <v>48.28</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52.52</v>
      </c>
      <c r="DJ6" s="35">
        <f t="shared" ref="DJ6:DR6" si="12">IF(DJ7="",NA(),DJ7)</f>
        <v>55.05</v>
      </c>
      <c r="DK6" s="35">
        <f t="shared" si="12"/>
        <v>58.03</v>
      </c>
      <c r="DL6" s="35">
        <f t="shared" si="12"/>
        <v>61.52</v>
      </c>
      <c r="DM6" s="35">
        <f t="shared" si="12"/>
        <v>63.16</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172073</v>
      </c>
      <c r="D7" s="37">
        <v>46</v>
      </c>
      <c r="E7" s="37">
        <v>18</v>
      </c>
      <c r="F7" s="37">
        <v>0</v>
      </c>
      <c r="G7" s="37">
        <v>0</v>
      </c>
      <c r="H7" s="37" t="s">
        <v>96</v>
      </c>
      <c r="I7" s="37" t="s">
        <v>97</v>
      </c>
      <c r="J7" s="37" t="s">
        <v>98</v>
      </c>
      <c r="K7" s="37" t="s">
        <v>99</v>
      </c>
      <c r="L7" s="37" t="s">
        <v>100</v>
      </c>
      <c r="M7" s="37" t="s">
        <v>101</v>
      </c>
      <c r="N7" s="38" t="s">
        <v>102</v>
      </c>
      <c r="O7" s="38">
        <v>26.43</v>
      </c>
      <c r="P7" s="38">
        <v>3.91</v>
      </c>
      <c r="Q7" s="38">
        <v>100</v>
      </c>
      <c r="R7" s="38">
        <v>2882</v>
      </c>
      <c r="S7" s="38">
        <v>20940</v>
      </c>
      <c r="T7" s="38">
        <v>81.849999999999994</v>
      </c>
      <c r="U7" s="38">
        <v>255.83</v>
      </c>
      <c r="V7" s="38">
        <v>813</v>
      </c>
      <c r="W7" s="38">
        <v>0.16</v>
      </c>
      <c r="X7" s="38">
        <v>5081.25</v>
      </c>
      <c r="Y7" s="38">
        <v>104.31</v>
      </c>
      <c r="Z7" s="38">
        <v>104.19</v>
      </c>
      <c r="AA7" s="38">
        <v>111.1</v>
      </c>
      <c r="AB7" s="38">
        <v>111.58</v>
      </c>
      <c r="AC7" s="38">
        <v>107.48</v>
      </c>
      <c r="AD7" s="38">
        <v>85.72</v>
      </c>
      <c r="AE7" s="38">
        <v>93.44</v>
      </c>
      <c r="AF7" s="38">
        <v>90.02</v>
      </c>
      <c r="AG7" s="38">
        <v>93.76</v>
      </c>
      <c r="AH7" s="38">
        <v>95.33</v>
      </c>
      <c r="AI7" s="38">
        <v>98.17</v>
      </c>
      <c r="AJ7" s="38">
        <v>162.28</v>
      </c>
      <c r="AK7" s="38">
        <v>144.84</v>
      </c>
      <c r="AL7" s="38">
        <v>116.41</v>
      </c>
      <c r="AM7" s="38">
        <v>85.64</v>
      </c>
      <c r="AN7" s="38">
        <v>65.459999999999994</v>
      </c>
      <c r="AO7" s="38">
        <v>129.72999999999999</v>
      </c>
      <c r="AP7" s="38">
        <v>123.58</v>
      </c>
      <c r="AQ7" s="38">
        <v>221.28</v>
      </c>
      <c r="AR7" s="38">
        <v>173.09</v>
      </c>
      <c r="AS7" s="38">
        <v>162.82</v>
      </c>
      <c r="AT7" s="38">
        <v>92.2</v>
      </c>
      <c r="AU7" s="38">
        <v>880.12</v>
      </c>
      <c r="AV7" s="38">
        <v>632.05999999999995</v>
      </c>
      <c r="AW7" s="38">
        <v>673.81</v>
      </c>
      <c r="AX7" s="38">
        <v>813.11</v>
      </c>
      <c r="AY7" s="38">
        <v>770.99</v>
      </c>
      <c r="AZ7" s="38">
        <v>180.07</v>
      </c>
      <c r="BA7" s="38">
        <v>172.39</v>
      </c>
      <c r="BB7" s="38">
        <v>113.42</v>
      </c>
      <c r="BC7" s="38">
        <v>117.39</v>
      </c>
      <c r="BD7" s="38">
        <v>125.61</v>
      </c>
      <c r="BE7" s="38">
        <v>106.38</v>
      </c>
      <c r="BF7" s="38">
        <v>1047.2</v>
      </c>
      <c r="BG7" s="38">
        <v>499.41</v>
      </c>
      <c r="BH7" s="38">
        <v>473.17</v>
      </c>
      <c r="BI7" s="38">
        <v>996.77</v>
      </c>
      <c r="BJ7" s="38">
        <v>982.03</v>
      </c>
      <c r="BK7" s="38">
        <v>413.5</v>
      </c>
      <c r="BL7" s="38">
        <v>407.42</v>
      </c>
      <c r="BM7" s="38">
        <v>386.46</v>
      </c>
      <c r="BN7" s="38">
        <v>421.25</v>
      </c>
      <c r="BO7" s="38">
        <v>398.42</v>
      </c>
      <c r="BP7" s="38">
        <v>314.13</v>
      </c>
      <c r="BQ7" s="38">
        <v>75.12</v>
      </c>
      <c r="BR7" s="38">
        <v>95.56</v>
      </c>
      <c r="BS7" s="38">
        <v>94.15</v>
      </c>
      <c r="BT7" s="38">
        <v>94.66</v>
      </c>
      <c r="BU7" s="38">
        <v>95.01</v>
      </c>
      <c r="BV7" s="38">
        <v>55.84</v>
      </c>
      <c r="BW7" s="38">
        <v>57.08</v>
      </c>
      <c r="BX7" s="38">
        <v>55.85</v>
      </c>
      <c r="BY7" s="38">
        <v>53.23</v>
      </c>
      <c r="BZ7" s="38">
        <v>50.7</v>
      </c>
      <c r="CA7" s="38">
        <v>58.42</v>
      </c>
      <c r="CB7" s="38">
        <v>187.31</v>
      </c>
      <c r="CC7" s="38">
        <v>147.47</v>
      </c>
      <c r="CD7" s="38">
        <v>150</v>
      </c>
      <c r="CE7" s="38">
        <v>150</v>
      </c>
      <c r="CF7" s="38">
        <v>150.01</v>
      </c>
      <c r="CG7" s="38">
        <v>287.57</v>
      </c>
      <c r="CH7" s="38">
        <v>286.86</v>
      </c>
      <c r="CI7" s="38">
        <v>287.91000000000003</v>
      </c>
      <c r="CJ7" s="38">
        <v>283.3</v>
      </c>
      <c r="CK7" s="38">
        <v>289.81</v>
      </c>
      <c r="CL7" s="38">
        <v>282.27999999999997</v>
      </c>
      <c r="CM7" s="38">
        <v>48.89</v>
      </c>
      <c r="CN7" s="38">
        <v>48.94</v>
      </c>
      <c r="CO7" s="38">
        <v>47.19</v>
      </c>
      <c r="CP7" s="38">
        <v>47.36</v>
      </c>
      <c r="CQ7" s="38">
        <v>48.28</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52.52</v>
      </c>
      <c r="DJ7" s="38">
        <v>55.05</v>
      </c>
      <c r="DK7" s="38">
        <v>58.03</v>
      </c>
      <c r="DL7" s="38">
        <v>61.52</v>
      </c>
      <c r="DM7" s="38">
        <v>63.16</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2021-12-03T07:39:12Z</dcterms:created>
  <dcterms:modified xsi:type="dcterms:W3CDTF">2022-01-28T03:00:01Z</dcterms:modified>
  <cp:category/>
</cp:coreProperties>
</file>