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6 病院\"/>
    </mc:Choice>
  </mc:AlternateContent>
  <workbookProtection workbookAlgorithmName="SHA-512" workbookHashValue="3qWpev4MVbfb+yPTkqUW/Rv8C4lolQVkP3HHYJGn4UAogPqWrXt1eA/BexGDyL5jcRzJIE2rnAR081Ezz03oSw==" workbookSaltValue="X+I5qgq+qCQgqXwQLdcmNQ==" workbookSpinCount="100000" lockStructure="1"/>
  <bookViews>
    <workbookView xWindow="0" yWindow="0" windowWidth="2049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IZ32" i="4"/>
  <c r="CS78" i="4"/>
  <c r="BX54" i="4"/>
  <c r="BX32" i="4"/>
  <c r="HM78" i="4"/>
  <c r="FL54" i="4"/>
  <c r="MN54" i="4"/>
  <c r="MN32" i="4"/>
  <c r="FL32" i="4"/>
  <c r="C11" i="5"/>
  <c r="D11" i="5"/>
  <c r="E11" i="5"/>
  <c r="B11" i="5"/>
  <c r="FH78" i="4" l="1"/>
  <c r="DS54" i="4"/>
  <c r="DS32" i="4"/>
  <c r="AN78" i="4"/>
  <c r="AE54" i="4"/>
  <c r="KU54" i="4"/>
  <c r="KU32" i="4"/>
  <c r="KC78" i="4"/>
  <c r="HG54" i="4"/>
  <c r="HG32" i="4"/>
  <c r="AE32" i="4"/>
  <c r="LY54" i="4"/>
  <c r="LY32" i="4"/>
  <c r="IK54" i="4"/>
  <c r="LO78" i="4"/>
  <c r="GT78" i="4"/>
  <c r="EW54" i="4"/>
  <c r="EW32" i="4"/>
  <c r="BI32" i="4"/>
  <c r="IK32" i="4"/>
  <c r="BZ78" i="4"/>
  <c r="BI54" i="4"/>
  <c r="JJ78" i="4"/>
  <c r="GR54" i="4"/>
  <c r="GR32" i="4"/>
  <c r="DD32" i="4"/>
  <c r="U78" i="4"/>
  <c r="P54" i="4"/>
  <c r="P32" i="4"/>
  <c r="KF54" i="4"/>
  <c r="KF32" i="4"/>
  <c r="EO78" i="4"/>
  <c r="DD54" i="4"/>
  <c r="BG78" i="4"/>
  <c r="AT54" i="4"/>
  <c r="AT32" i="4"/>
  <c r="LJ32" i="4"/>
  <c r="KV78" i="4"/>
  <c r="HV54" i="4"/>
  <c r="HV32" i="4"/>
  <c r="GA78" i="4"/>
  <c r="EH54" i="4"/>
  <c r="EH32" i="4"/>
  <c r="LJ54" i="4"/>
</calcChain>
</file>

<file path=xl/sharedStrings.xml><?xml version="1.0" encoding="utf-8"?>
<sst xmlns="http://schemas.openxmlformats.org/spreadsheetml/2006/main" count="325" uniqueCount="189">
  <si>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</si>
  <si>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</si>
  <si>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</si>
  <si>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</si>
  <si>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</si>
  <si>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</si>
  <si>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</si>
  <si>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</si>
  <si>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</si>
  <si>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</si>
  <si>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</si>
  <si>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</si>
  <si>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</si>
  <si>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</si>
  <si>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</si>
  <si>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</si>
  <si>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</si>
  <si>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</si>
  <si>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</si>
  <si>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</si>
  <si>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</si>
  <si>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</si>
  <si>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</si>
  <si>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</si>
  <si>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</si>
  <si>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</si>
  <si>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</si>
  <si>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</si>
  <si>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</si>
  <si>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</si>
  <si>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</si>
  <si>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</si>
  <si>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</si>
  <si>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</si>
  <si>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</si>
  <si>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</si>
  <si>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</si>
  <si>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</si>
  <si>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</si>
  <si>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</si>
  <si>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</si>
  <si>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</si>
  <si>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</si>
  <si>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</si>
  <si>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</si>
  <si>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</si>
  <si>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</si>
  <si>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</si>
  <si>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</si>
  <si>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</si>
  <si>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</si>
  <si>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</si>
  <si>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</si>
  <si>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</si>
  <si>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</si>
  <si>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</si>
  <si>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</si>
  <si>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</si>
  <si>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</si>
  <si>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</si>
  <si>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</si>
  <si>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</si>
  <si>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</si>
  <si>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</si>
  <si>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</si>
  <si>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</si>
  <si>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</si>
  <si>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</si>
  <si>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</si>
  <si>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</si>
  <si>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</si>
  <si>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</si>
  <si>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</si>
  <si>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</si>
  <si>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</si>
  <si>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</si>
  <si>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</si>
  <si>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</si>
  <si>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</si>
  <si>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</si>
  <si>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</si>
  <si>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</si>
  <si>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</si>
  <si>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</si>
  <si>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</si>
  <si>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</si>
  <si>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</si>
  <si>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</si>
  <si>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</si>
  <si>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</si>
  <si>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</si>
  <si>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</si>
  <si>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</si>
  <si>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</si>
  <si>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</si>
  <si>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</si>
  <si>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</si>
  <si>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</si>
  <si>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</si>
  <si>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</si>
  <si>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</si>
  <si>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</si>
  <si>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</si>
  <si>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</si>
  <si>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</si>
  <si>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</si>
  <si>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</si>
  <si>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</si>
  <si>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</si>
  <si>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</si>
  <si>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</si>
  <si>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</si>
  <si>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</si>
  <si>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</si>
  <si>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</si>
  <si>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</si>
  <si>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</si>
  <si>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</si>
  <si>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</si>
  <si>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</si>
  <si>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</si>
  <si>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</si>
  <si>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</si>
  <si>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</si>
  <si>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</si>
  <si>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</si>
  <si>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</si>
  <si>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</si>
  <si>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</si>
  <si>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</si>
  <si>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</si>
  <si>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</si>
  <si>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</si>
  <si>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</si>
  <si>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</si>
  <si>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</si>
  <si>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</si>
  <si>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</si>
  <si>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</si>
  <si>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</si>
  <si>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</si>
  <si>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</si>
  <si>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</si>
  <si>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</si>
  <si>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</si>
  <si>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</si>
  <si>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</si>
  <si>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</si>
  <si>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</si>
  <si>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</si>
  <si>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</si>
  <si>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</si>
  <si>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</si>
  <si>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</si>
  <si>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</si>
  <si>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</si>
  <si>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当該値(N-3)</t>
    <phoneticPr fontId="5"/>
  </si>
  <si>
    <t>当該値(N-1)</t>
    <phoneticPr fontId="5"/>
  </si>
  <si>
    <t>当該値(N-2)</t>
    <phoneticPr fontId="5"/>
  </si>
  <si>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</si>
  <si>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</si>
  <si>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</si>
  <si>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</si>
  <si>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</si>
  <si>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</si>
  <si>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</si>
  <si>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</si>
  <si>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</si>
  <si>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珠洲市</t>
  </si>
  <si>
    <t>珠洲市総合病院</t>
  </si>
  <si>
    <t>当然財務</t>
  </si>
  <si>
    <t>病院事業</t>
  </si>
  <si>
    <t>一般病院</t>
  </si>
  <si>
    <t>100床以上～200床未満</t>
  </si>
  <si>
    <t>非設置</t>
  </si>
  <si>
    <t>直営</t>
  </si>
  <si>
    <t>ド 透 訓</t>
  </si>
  <si>
    <t>救 臨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</si>
  <si>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</si>
  <si>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</si>
  <si>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</si>
  <si>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</si>
  <si>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</si>
  <si>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</si>
  <si>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</si>
  <si>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「市民の心の支えとなる、地域の中核病院に」を病院理念として、医療設備の更新、電子カルテの導入等により、良質な医療、効率的な医療の推進に努めています。
　また、地域に根ざした医療と健康管理を基盤とした、地域保健、健康推進活動及びプライマリー・ケアからリハビリテーション、さらには在宅医療サービスに至る連続した包括的な地域医療に取り組んでいます。</t>
    <rPh sb="2" eb="4">
      <t>シミン</t>
    </rPh>
    <rPh sb="5" eb="6">
      <t>ココロ</t>
    </rPh>
    <rPh sb="7" eb="8">
      <t>ササ</t>
    </rPh>
    <rPh sb="13" eb="15">
      <t>チイキ</t>
    </rPh>
    <rPh sb="16" eb="18">
      <t>チュウカク</t>
    </rPh>
    <rPh sb="18" eb="20">
      <t>ビョウイン</t>
    </rPh>
    <rPh sb="23" eb="25">
      <t>ビョウイン</t>
    </rPh>
    <rPh sb="25" eb="27">
      <t>リネン</t>
    </rPh>
    <rPh sb="31" eb="33">
      <t>イリョウ</t>
    </rPh>
    <rPh sb="33" eb="35">
      <t>セツビ</t>
    </rPh>
    <rPh sb="36" eb="38">
      <t>コウシン</t>
    </rPh>
    <rPh sb="39" eb="41">
      <t>デンシ</t>
    </rPh>
    <rPh sb="45" eb="47">
      <t>ドウニュウ</t>
    </rPh>
    <rPh sb="47" eb="48">
      <t>ナド</t>
    </rPh>
    <rPh sb="52" eb="54">
      <t>リョウシツ</t>
    </rPh>
    <rPh sb="55" eb="57">
      <t>イリョウ</t>
    </rPh>
    <rPh sb="58" eb="61">
      <t>コウリツテキ</t>
    </rPh>
    <rPh sb="62" eb="64">
      <t>イリョウ</t>
    </rPh>
    <rPh sb="65" eb="67">
      <t>スイシン</t>
    </rPh>
    <rPh sb="68" eb="69">
      <t>ツト</t>
    </rPh>
    <rPh sb="80" eb="82">
      <t>チイキ</t>
    </rPh>
    <rPh sb="83" eb="84">
      <t>ネ</t>
    </rPh>
    <rPh sb="87" eb="89">
      <t>イリョウ</t>
    </rPh>
    <rPh sb="90" eb="92">
      <t>ケンコウ</t>
    </rPh>
    <rPh sb="92" eb="94">
      <t>カンリ</t>
    </rPh>
    <rPh sb="95" eb="97">
      <t>キバン</t>
    </rPh>
    <rPh sb="101" eb="103">
      <t>チイキ</t>
    </rPh>
    <rPh sb="103" eb="105">
      <t>ホケン</t>
    </rPh>
    <rPh sb="106" eb="108">
      <t>ケンコウ</t>
    </rPh>
    <rPh sb="108" eb="110">
      <t>スイシン</t>
    </rPh>
    <rPh sb="110" eb="112">
      <t>カツドウ</t>
    </rPh>
    <rPh sb="112" eb="113">
      <t>オヨ</t>
    </rPh>
    <rPh sb="139" eb="141">
      <t>ザイタク</t>
    </rPh>
    <rPh sb="141" eb="143">
      <t>イリョウ</t>
    </rPh>
    <rPh sb="148" eb="149">
      <t>イタ</t>
    </rPh>
    <rPh sb="150" eb="152">
      <t>レンゾク</t>
    </rPh>
    <rPh sb="154" eb="157">
      <t>ホウカツテキ</t>
    </rPh>
    <rPh sb="158" eb="160">
      <t>チイキ</t>
    </rPh>
    <rPh sb="160" eb="162">
      <t>イリョウ</t>
    </rPh>
    <rPh sb="163" eb="164">
      <t>ト</t>
    </rPh>
    <rPh sb="165" eb="166">
      <t>ク</t>
    </rPh>
    <phoneticPr fontId="5"/>
  </si>
  <si>
    <t>　①有形固定資産減価償却率は類似団体の平均値を上回っており、法定耐用年数を経過した資産を多く保有している現状にあります。
　一方②器械備品減価償却率は平均値を下回っていますが、これは令和元年度以降高額医療器械の更新（電子カルテ等）を順次行っているためであります。
　③1床当たり有形固定資産は平均値を上回っていますが、平成9年度に新病院が建設されてから23年が経過し、設備更新の費用が年々増加していることによると考えられます。
　今後も長期的な更新計画に基づき、資産の更新を図っていく予定であります。</t>
    <rPh sb="2" eb="4">
      <t>ユウケイ</t>
    </rPh>
    <rPh sb="4" eb="6">
      <t>コテイ</t>
    </rPh>
    <rPh sb="6" eb="8">
      <t>シサン</t>
    </rPh>
    <rPh sb="8" eb="10">
      <t>ゲンカ</t>
    </rPh>
    <rPh sb="10" eb="12">
      <t>ショウキャク</t>
    </rPh>
    <rPh sb="12" eb="13">
      <t>リツ</t>
    </rPh>
    <rPh sb="14" eb="16">
      <t>ルイジ</t>
    </rPh>
    <rPh sb="16" eb="18">
      <t>ダンタイ</t>
    </rPh>
    <rPh sb="19" eb="22">
      <t>ヘイキンチ</t>
    </rPh>
    <rPh sb="23" eb="25">
      <t>ウワマワ</t>
    </rPh>
    <rPh sb="30" eb="32">
      <t>ホウテイ</t>
    </rPh>
    <rPh sb="32" eb="34">
      <t>タイヨウ</t>
    </rPh>
    <rPh sb="34" eb="36">
      <t>ネンスウ</t>
    </rPh>
    <rPh sb="37" eb="39">
      <t>ケイカ</t>
    </rPh>
    <rPh sb="41" eb="43">
      <t>シサン</t>
    </rPh>
    <rPh sb="44" eb="45">
      <t>オオ</t>
    </rPh>
    <rPh sb="46" eb="48">
      <t>ホユウ</t>
    </rPh>
    <rPh sb="52" eb="54">
      <t>ゲンジョウ</t>
    </rPh>
    <rPh sb="62" eb="64">
      <t>イッポウ</t>
    </rPh>
    <rPh sb="65" eb="67">
      <t>キカイ</t>
    </rPh>
    <rPh sb="67" eb="69">
      <t>ビヒン</t>
    </rPh>
    <rPh sb="69" eb="71">
      <t>ゲンカ</t>
    </rPh>
    <rPh sb="71" eb="73">
      <t>ショウキャク</t>
    </rPh>
    <rPh sb="73" eb="74">
      <t>リツ</t>
    </rPh>
    <rPh sb="75" eb="78">
      <t>ヘイキンチ</t>
    </rPh>
    <rPh sb="79" eb="81">
      <t>シタマワ</t>
    </rPh>
    <rPh sb="91" eb="92">
      <t>レイ</t>
    </rPh>
    <rPh sb="92" eb="93">
      <t>ワ</t>
    </rPh>
    <rPh sb="93" eb="95">
      <t>ガンネン</t>
    </rPh>
    <rPh sb="95" eb="96">
      <t>ド</t>
    </rPh>
    <rPh sb="96" eb="98">
      <t>イコウ</t>
    </rPh>
    <rPh sb="98" eb="100">
      <t>コウガク</t>
    </rPh>
    <rPh sb="100" eb="102">
      <t>イリョウ</t>
    </rPh>
    <rPh sb="102" eb="104">
      <t>キカイ</t>
    </rPh>
    <rPh sb="105" eb="107">
      <t>コウシン</t>
    </rPh>
    <rPh sb="108" eb="110">
      <t>デンシ</t>
    </rPh>
    <rPh sb="113" eb="114">
      <t>ナド</t>
    </rPh>
    <rPh sb="116" eb="118">
      <t>ジュンジ</t>
    </rPh>
    <rPh sb="118" eb="119">
      <t>オコナ</t>
    </rPh>
    <rPh sb="135" eb="136">
      <t>ユカ</t>
    </rPh>
    <rPh sb="136" eb="137">
      <t>ア</t>
    </rPh>
    <rPh sb="139" eb="141">
      <t>ユウケイ</t>
    </rPh>
    <rPh sb="141" eb="143">
      <t>コテイ</t>
    </rPh>
    <rPh sb="143" eb="145">
      <t>シサン</t>
    </rPh>
    <rPh sb="146" eb="149">
      <t>ヘイキンチ</t>
    </rPh>
    <rPh sb="150" eb="152">
      <t>ウワマワ</t>
    </rPh>
    <rPh sb="159" eb="161">
      <t>ヘイセイ</t>
    </rPh>
    <rPh sb="162" eb="164">
      <t>ネンド</t>
    </rPh>
    <rPh sb="165" eb="166">
      <t>シン</t>
    </rPh>
    <rPh sb="166" eb="168">
      <t>ビョウイン</t>
    </rPh>
    <rPh sb="169" eb="171">
      <t>ケンセツ</t>
    </rPh>
    <rPh sb="178" eb="179">
      <t>ネン</t>
    </rPh>
    <rPh sb="180" eb="182">
      <t>ケイカ</t>
    </rPh>
    <rPh sb="184" eb="186">
      <t>セツビ</t>
    </rPh>
    <rPh sb="186" eb="188">
      <t>コウシン</t>
    </rPh>
    <rPh sb="189" eb="191">
      <t>ヒヨウ</t>
    </rPh>
    <rPh sb="192" eb="194">
      <t>ネンネン</t>
    </rPh>
    <rPh sb="194" eb="196">
      <t>ゾウカ</t>
    </rPh>
    <rPh sb="206" eb="207">
      <t>カンガ</t>
    </rPh>
    <rPh sb="215" eb="217">
      <t>コンゴ</t>
    </rPh>
    <rPh sb="218" eb="221">
      <t>チョウキテキ</t>
    </rPh>
    <rPh sb="222" eb="224">
      <t>コウシン</t>
    </rPh>
    <rPh sb="224" eb="226">
      <t>ケイカク</t>
    </rPh>
    <rPh sb="227" eb="228">
      <t>モト</t>
    </rPh>
    <rPh sb="231" eb="233">
      <t>シサン</t>
    </rPh>
    <rPh sb="234" eb="236">
      <t>コウシン</t>
    </rPh>
    <rPh sb="237" eb="238">
      <t>ハカ</t>
    </rPh>
    <rPh sb="242" eb="244">
      <t>ヨテイ</t>
    </rPh>
    <phoneticPr fontId="5"/>
  </si>
  <si>
    <t>　経営の健全性・効率性を示す指標は、概ね良好な結果となりました。
　令和2年度は新型コロナウイルス感染症の影響もあり、入院・外来患者数ともに減少となり、医業収益も前年度と比べて減収となりました。しかし、新型コロナウイルス感染症対策に係る臨時的な県支出金や国庫補助金の交付があったことから、最終的には黒字決算となりました。僅かに財政状況の改善が図られましたが、依然厳しい状況には変わりありません。
　能登半島の先端に位置する本院では、過疎化・少子高齢化に伴う人口減少は避けられないことであり、今後も入院・外来患者数の減少傾向は続くものと考えられます。そういった中でも、経営の効率化を図り、経常収支の黒字化を継続していくことが重要であると考えます。
　また、老朽化の状況を示す指標は、老朽化した資産を多く所有していることが示されており、今後も長期的な更新計画に基づき、順次資産の更新を図っていきます。</t>
    <rPh sb="1" eb="3">
      <t>ケイエイ</t>
    </rPh>
    <rPh sb="4" eb="7">
      <t>ケンゼンセイ</t>
    </rPh>
    <rPh sb="8" eb="11">
      <t>コウリツセイ</t>
    </rPh>
    <rPh sb="12" eb="13">
      <t>シメ</t>
    </rPh>
    <rPh sb="14" eb="16">
      <t>シヒョウ</t>
    </rPh>
    <rPh sb="18" eb="19">
      <t>オオム</t>
    </rPh>
    <rPh sb="20" eb="22">
      <t>リョウコウ</t>
    </rPh>
    <rPh sb="23" eb="25">
      <t>ケッカ</t>
    </rPh>
    <rPh sb="34" eb="35">
      <t>レイ</t>
    </rPh>
    <rPh sb="35" eb="36">
      <t>ワ</t>
    </rPh>
    <rPh sb="37" eb="39">
      <t>ネンド</t>
    </rPh>
    <rPh sb="40" eb="42">
      <t>シンガタ</t>
    </rPh>
    <rPh sb="49" eb="52">
      <t>カンセンショウ</t>
    </rPh>
    <rPh sb="53" eb="55">
      <t>エイキョウ</t>
    </rPh>
    <rPh sb="59" eb="61">
      <t>ニュウイン</t>
    </rPh>
    <rPh sb="62" eb="64">
      <t>ガイライ</t>
    </rPh>
    <rPh sb="64" eb="66">
      <t>カンジャ</t>
    </rPh>
    <rPh sb="66" eb="67">
      <t>スウ</t>
    </rPh>
    <rPh sb="70" eb="72">
      <t>ゲンショウ</t>
    </rPh>
    <rPh sb="76" eb="78">
      <t>イギョウ</t>
    </rPh>
    <rPh sb="78" eb="80">
      <t>シュウエキ</t>
    </rPh>
    <rPh sb="81" eb="84">
      <t>ゼンネンド</t>
    </rPh>
    <rPh sb="85" eb="86">
      <t>クラ</t>
    </rPh>
    <rPh sb="88" eb="90">
      <t>ゲンシュウ</t>
    </rPh>
    <rPh sb="101" eb="103">
      <t>シンガタ</t>
    </rPh>
    <rPh sb="110" eb="113">
      <t>カンセンショウ</t>
    </rPh>
    <rPh sb="113" eb="115">
      <t>タイサク</t>
    </rPh>
    <rPh sb="116" eb="117">
      <t>カカ</t>
    </rPh>
    <rPh sb="118" eb="121">
      <t>リンジテキ</t>
    </rPh>
    <rPh sb="122" eb="123">
      <t>ケン</t>
    </rPh>
    <rPh sb="123" eb="125">
      <t>シシュツ</t>
    </rPh>
    <rPh sb="125" eb="126">
      <t>キン</t>
    </rPh>
    <rPh sb="127" eb="129">
      <t>コッコ</t>
    </rPh>
    <rPh sb="129" eb="132">
      <t>ホジョキン</t>
    </rPh>
    <rPh sb="133" eb="135">
      <t>コウフ</t>
    </rPh>
    <rPh sb="144" eb="147">
      <t>サイシュウテキ</t>
    </rPh>
    <rPh sb="149" eb="151">
      <t>クロジ</t>
    </rPh>
    <rPh sb="151" eb="153">
      <t>ケッサン</t>
    </rPh>
    <rPh sb="160" eb="161">
      <t>ワズ</t>
    </rPh>
    <rPh sb="163" eb="165">
      <t>ザイセイ</t>
    </rPh>
    <rPh sb="165" eb="167">
      <t>ジョウキョウ</t>
    </rPh>
    <rPh sb="168" eb="170">
      <t>カイゼン</t>
    </rPh>
    <rPh sb="171" eb="172">
      <t>ハカ</t>
    </rPh>
    <rPh sb="179" eb="181">
      <t>イゼン</t>
    </rPh>
    <rPh sb="181" eb="182">
      <t>キビ</t>
    </rPh>
    <rPh sb="184" eb="186">
      <t>ジョウキョウ</t>
    </rPh>
    <rPh sb="188" eb="189">
      <t>カ</t>
    </rPh>
    <rPh sb="199" eb="201">
      <t>ノト</t>
    </rPh>
    <rPh sb="201" eb="203">
      <t>ハントウ</t>
    </rPh>
    <rPh sb="204" eb="206">
      <t>センタン</t>
    </rPh>
    <rPh sb="207" eb="209">
      <t>イチ</t>
    </rPh>
    <rPh sb="211" eb="213">
      <t>ホンイン</t>
    </rPh>
    <rPh sb="216" eb="219">
      <t>カソカ</t>
    </rPh>
    <rPh sb="220" eb="222">
      <t>ショウシ</t>
    </rPh>
    <rPh sb="222" eb="225">
      <t>コウレイカ</t>
    </rPh>
    <rPh sb="226" eb="227">
      <t>トモナ</t>
    </rPh>
    <rPh sb="228" eb="230">
      <t>ジンコウ</t>
    </rPh>
    <rPh sb="230" eb="232">
      <t>ゲンショウ</t>
    </rPh>
    <rPh sb="233" eb="234">
      <t>サ</t>
    </rPh>
    <rPh sb="245" eb="247">
      <t>コンゴ</t>
    </rPh>
    <rPh sb="248" eb="250">
      <t>ニュウイン</t>
    </rPh>
    <rPh sb="251" eb="253">
      <t>ガイライ</t>
    </rPh>
    <rPh sb="253" eb="255">
      <t>カンジャ</t>
    </rPh>
    <rPh sb="255" eb="256">
      <t>スウ</t>
    </rPh>
    <rPh sb="257" eb="259">
      <t>ゲンショウ</t>
    </rPh>
    <rPh sb="259" eb="261">
      <t>ケイコウ</t>
    </rPh>
    <rPh sb="262" eb="263">
      <t>ツヅ</t>
    </rPh>
    <rPh sb="267" eb="268">
      <t>カンガ</t>
    </rPh>
    <rPh sb="279" eb="280">
      <t>ナカ</t>
    </rPh>
    <rPh sb="283" eb="285">
      <t>ケイエイ</t>
    </rPh>
    <rPh sb="286" eb="289">
      <t>コウリツカ</t>
    </rPh>
    <rPh sb="290" eb="291">
      <t>ハカ</t>
    </rPh>
    <rPh sb="293" eb="295">
      <t>ケイジョウ</t>
    </rPh>
    <rPh sb="295" eb="297">
      <t>シュウシ</t>
    </rPh>
    <rPh sb="298" eb="301">
      <t>クロジカ</t>
    </rPh>
    <rPh sb="302" eb="304">
      <t>ケイゾク</t>
    </rPh>
    <rPh sb="311" eb="313">
      <t>ジュウヨウ</t>
    </rPh>
    <rPh sb="317" eb="318">
      <t>カンガ</t>
    </rPh>
    <rPh sb="327" eb="330">
      <t>ロウキュウカ</t>
    </rPh>
    <rPh sb="331" eb="333">
      <t>ジョウキョウ</t>
    </rPh>
    <rPh sb="334" eb="335">
      <t>シメ</t>
    </rPh>
    <rPh sb="336" eb="338">
      <t>シヒョウ</t>
    </rPh>
    <rPh sb="340" eb="343">
      <t>ロウキュウカ</t>
    </rPh>
    <rPh sb="345" eb="347">
      <t>シサン</t>
    </rPh>
    <rPh sb="348" eb="349">
      <t>オオ</t>
    </rPh>
    <rPh sb="350" eb="352">
      <t>ショユウ</t>
    </rPh>
    <rPh sb="359" eb="360">
      <t>シメ</t>
    </rPh>
    <rPh sb="366" eb="368">
      <t>コンゴ</t>
    </rPh>
    <rPh sb="369" eb="372">
      <t>チョウキテキ</t>
    </rPh>
    <rPh sb="373" eb="375">
      <t>コウシン</t>
    </rPh>
    <rPh sb="375" eb="377">
      <t>ケイカク</t>
    </rPh>
    <rPh sb="378" eb="379">
      <t>モト</t>
    </rPh>
    <rPh sb="382" eb="384">
      <t>ジュンジ</t>
    </rPh>
    <rPh sb="384" eb="386">
      <t>シサン</t>
    </rPh>
    <rPh sb="387" eb="389">
      <t>コウシン</t>
    </rPh>
    <rPh sb="390" eb="391">
      <t>ハカ</t>
    </rPh>
    <phoneticPr fontId="5"/>
  </si>
  <si>
    <t>　本市は過疎化・少子高齢化が進んでおり、本院の患者数も減少傾向で推移しています。そのような状況下で、①経常収支比率は黒字であることを示す100％以上となっています。これは新型コロナウイルス感染症対策に係る補助金等の交付により、医業外収益が大幅に増えたことが要因と考えられます。また②医業収支比率も類似団体の平均値より良い指標であり、③累積欠損金比率も経常収支の黒字化により欠損金が減少したことで、僅かに財政の健全化を図ることが出来ました。
　④病床利用率は、新型コロナウイルス感染症の影響で入院患者が減少し、利用率も減少となっています。⑤入院患者1人1日当たり収益はほぼ平均値であり、⑥外来患者1人1日当たり収益は薬の院内処方を実施していることにより、平均値を大幅に上回っています。また、⑦職員給与費対医業収益比率、⑧材料費対医業収益比率はそれぞれ平均値と乖離していますが、これも同じ理由によるものであります。</t>
    <rPh sb="1" eb="3">
      <t>ホンシ</t>
    </rPh>
    <rPh sb="4" eb="7">
      <t>カソカ</t>
    </rPh>
    <rPh sb="8" eb="10">
      <t>ショウシ</t>
    </rPh>
    <rPh sb="10" eb="13">
      <t>コウレイカ</t>
    </rPh>
    <rPh sb="14" eb="15">
      <t>スス</t>
    </rPh>
    <rPh sb="20" eb="22">
      <t>ホンイン</t>
    </rPh>
    <rPh sb="23" eb="26">
      <t>カンジャスウ</t>
    </rPh>
    <rPh sb="27" eb="29">
      <t>ゲンショウ</t>
    </rPh>
    <rPh sb="29" eb="31">
      <t>ケイコウ</t>
    </rPh>
    <rPh sb="32" eb="34">
      <t>スイイ</t>
    </rPh>
    <rPh sb="45" eb="47">
      <t>ジョウキョウ</t>
    </rPh>
    <rPh sb="47" eb="48">
      <t>シタ</t>
    </rPh>
    <rPh sb="51" eb="53">
      <t>ケイジョウ</t>
    </rPh>
    <rPh sb="53" eb="55">
      <t>シュウシ</t>
    </rPh>
    <rPh sb="55" eb="57">
      <t>ヒリツ</t>
    </rPh>
    <rPh sb="58" eb="60">
      <t>クロジ</t>
    </rPh>
    <rPh sb="66" eb="67">
      <t>シメ</t>
    </rPh>
    <rPh sb="72" eb="74">
      <t>イジョウ</t>
    </rPh>
    <rPh sb="85" eb="87">
      <t>シンガタ</t>
    </rPh>
    <rPh sb="94" eb="97">
      <t>カンセンショウ</t>
    </rPh>
    <rPh sb="97" eb="99">
      <t>タイサク</t>
    </rPh>
    <rPh sb="100" eb="101">
      <t>カカ</t>
    </rPh>
    <rPh sb="102" eb="105">
      <t>ホジョキン</t>
    </rPh>
    <rPh sb="105" eb="106">
      <t>ナド</t>
    </rPh>
    <rPh sb="107" eb="109">
      <t>コウフ</t>
    </rPh>
    <rPh sb="113" eb="115">
      <t>イギョウ</t>
    </rPh>
    <rPh sb="115" eb="116">
      <t>ガイ</t>
    </rPh>
    <rPh sb="116" eb="118">
      <t>シュウエキ</t>
    </rPh>
    <rPh sb="119" eb="121">
      <t>オオハバ</t>
    </rPh>
    <rPh sb="122" eb="123">
      <t>フ</t>
    </rPh>
    <rPh sb="128" eb="130">
      <t>ヨウイン</t>
    </rPh>
    <rPh sb="131" eb="132">
      <t>カンガ</t>
    </rPh>
    <rPh sb="141" eb="143">
      <t>イギョウ</t>
    </rPh>
    <rPh sb="143" eb="145">
      <t>シュウシ</t>
    </rPh>
    <rPh sb="145" eb="147">
      <t>ヒリツ</t>
    </rPh>
    <rPh sb="148" eb="150">
      <t>ルイジ</t>
    </rPh>
    <rPh sb="150" eb="152">
      <t>ダンタイ</t>
    </rPh>
    <rPh sb="153" eb="156">
      <t>ヘイキンチ</t>
    </rPh>
    <rPh sb="158" eb="159">
      <t>ヨ</t>
    </rPh>
    <rPh sb="160" eb="162">
      <t>シヒョウ</t>
    </rPh>
    <rPh sb="167" eb="169">
      <t>ルイセキ</t>
    </rPh>
    <rPh sb="169" eb="171">
      <t>ケッソン</t>
    </rPh>
    <rPh sb="171" eb="172">
      <t>キン</t>
    </rPh>
    <rPh sb="172" eb="174">
      <t>ヒリツ</t>
    </rPh>
    <rPh sb="175" eb="177">
      <t>ケイジョウ</t>
    </rPh>
    <rPh sb="177" eb="179">
      <t>シュウシ</t>
    </rPh>
    <rPh sb="180" eb="182">
      <t>クロジ</t>
    </rPh>
    <rPh sb="182" eb="183">
      <t>カ</t>
    </rPh>
    <rPh sb="186" eb="189">
      <t>ケッソンキン</t>
    </rPh>
    <rPh sb="190" eb="192">
      <t>ゲンショウ</t>
    </rPh>
    <rPh sb="198" eb="199">
      <t>ワズ</t>
    </rPh>
    <rPh sb="201" eb="203">
      <t>ザイセイ</t>
    </rPh>
    <rPh sb="204" eb="207">
      <t>ケンゼンカ</t>
    </rPh>
    <rPh sb="208" eb="209">
      <t>ハカ</t>
    </rPh>
    <rPh sb="213" eb="215">
      <t>デキ</t>
    </rPh>
    <rPh sb="222" eb="224">
      <t>ビョウショウ</t>
    </rPh>
    <rPh sb="224" eb="227">
      <t>リヨウリツ</t>
    </rPh>
    <rPh sb="229" eb="231">
      <t>シンガタ</t>
    </rPh>
    <rPh sb="238" eb="241">
      <t>カンセンショウ</t>
    </rPh>
    <rPh sb="242" eb="244">
      <t>エイキョウ</t>
    </rPh>
    <rPh sb="245" eb="247">
      <t>ニュウイン</t>
    </rPh>
    <rPh sb="247" eb="249">
      <t>カンジャ</t>
    </rPh>
    <rPh sb="250" eb="252">
      <t>ゲンショウ</t>
    </rPh>
    <rPh sb="254" eb="257">
      <t>リヨウリツ</t>
    </rPh>
    <rPh sb="258" eb="260">
      <t>ゲンショウ</t>
    </rPh>
    <rPh sb="269" eb="271">
      <t>ニュウイン</t>
    </rPh>
    <rPh sb="271" eb="273">
      <t>カンジャ</t>
    </rPh>
    <rPh sb="274" eb="275">
      <t>ニン</t>
    </rPh>
    <rPh sb="276" eb="277">
      <t>ニチ</t>
    </rPh>
    <rPh sb="277" eb="278">
      <t>ア</t>
    </rPh>
    <rPh sb="280" eb="282">
      <t>シュウエキ</t>
    </rPh>
    <rPh sb="285" eb="288">
      <t>ヘイキンチ</t>
    </rPh>
    <rPh sb="293" eb="295">
      <t>ガイライ</t>
    </rPh>
    <rPh sb="295" eb="297">
      <t>カンジャ</t>
    </rPh>
    <rPh sb="298" eb="299">
      <t>ニン</t>
    </rPh>
    <rPh sb="300" eb="301">
      <t>ニチ</t>
    </rPh>
    <rPh sb="301" eb="302">
      <t>ア</t>
    </rPh>
    <rPh sb="304" eb="306">
      <t>シュウエキ</t>
    </rPh>
    <rPh sb="307" eb="308">
      <t>クスリ</t>
    </rPh>
    <rPh sb="309" eb="311">
      <t>インナイ</t>
    </rPh>
    <rPh sb="311" eb="313">
      <t>ショホウ</t>
    </rPh>
    <rPh sb="314" eb="316">
      <t>ジッシ</t>
    </rPh>
    <rPh sb="326" eb="329">
      <t>ヘイキンチ</t>
    </rPh>
    <rPh sb="330" eb="332">
      <t>オオハバ</t>
    </rPh>
    <rPh sb="333" eb="335">
      <t>ウワマワ</t>
    </rPh>
    <rPh sb="345" eb="347">
      <t>ショクイン</t>
    </rPh>
    <rPh sb="347" eb="349">
      <t>キュウヨ</t>
    </rPh>
    <rPh sb="349" eb="350">
      <t>ヒ</t>
    </rPh>
    <rPh sb="350" eb="351">
      <t>タイ</t>
    </rPh>
    <rPh sb="351" eb="353">
      <t>イギョウ</t>
    </rPh>
    <rPh sb="353" eb="355">
      <t>シュウエキ</t>
    </rPh>
    <rPh sb="355" eb="357">
      <t>ヒリツ</t>
    </rPh>
    <rPh sb="359" eb="362">
      <t>ザイリョウヒ</t>
    </rPh>
    <rPh sb="362" eb="363">
      <t>タイ</t>
    </rPh>
    <rPh sb="363" eb="365">
      <t>イギョウ</t>
    </rPh>
    <rPh sb="365" eb="367">
      <t>シュウエキ</t>
    </rPh>
    <rPh sb="367" eb="369">
      <t>ヒリツ</t>
    </rPh>
    <rPh sb="374" eb="377">
      <t>ヘイキンチ</t>
    </rPh>
    <rPh sb="378" eb="380">
      <t>カイリ</t>
    </rPh>
    <rPh sb="390" eb="391">
      <t>オナ</t>
    </rPh>
    <rPh sb="392" eb="394">
      <t>リユウ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</si>
</sst>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65.599999999999994</c:v>
                </c:pt>
                <c:pt idx="1">
                  <c:v>75.900000000000006</c:v>
                </c:pt>
                <c:pt idx="2">
                  <c:v>67</c:v>
                </c:pt>
                <c:pt idx="3">
                  <c:v>74</c:v>
                </c:pt>
                <c:pt idx="4">
                  <c:v>66.900000000000006</c:v>
                </c:pt>
              </c:numCache>
            </c:numRef>
          </c:val>
          <c:extLst>
            <c:ext xmlns:c16="http://schemas.microsoft.com/office/drawing/2014/chart" uri="{C3380CC4-5D6E-409C-BE32-E72D297353CC}">
              <c16:uniqueId val="{00000000-BFB5-4F49-B275-9AC573BE130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BFB5-4F49-B275-9AC573BE130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16192</c:v>
                </c:pt>
                <c:pt idx="1">
                  <c:v>16387</c:v>
                </c:pt>
                <c:pt idx="2">
                  <c:v>15581</c:v>
                </c:pt>
                <c:pt idx="3">
                  <c:v>16642</c:v>
                </c:pt>
                <c:pt idx="4">
                  <c:v>17576</c:v>
                </c:pt>
              </c:numCache>
            </c:numRef>
          </c:val>
          <c:extLst>
            <c:ext xmlns:c16="http://schemas.microsoft.com/office/drawing/2014/chart" uri="{C3380CC4-5D6E-409C-BE32-E72D297353CC}">
              <c16:uniqueId val="{00000000-0102-4028-8381-45B5F552A31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102-4028-8381-45B5F552A31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31484</c:v>
                </c:pt>
                <c:pt idx="1">
                  <c:v>34385</c:v>
                </c:pt>
                <c:pt idx="2">
                  <c:v>35196</c:v>
                </c:pt>
                <c:pt idx="3">
                  <c:v>35094</c:v>
                </c:pt>
                <c:pt idx="4">
                  <c:v>37352</c:v>
                </c:pt>
              </c:numCache>
            </c:numRef>
          </c:val>
          <c:extLst>
            <c:ext xmlns:c16="http://schemas.microsoft.com/office/drawing/2014/chart" uri="{C3380CC4-5D6E-409C-BE32-E72D297353CC}">
              <c16:uniqueId val="{00000000-185B-4D2F-885D-84A127E8808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185B-4D2F-885D-84A127E8808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28.2</c:v>
                </c:pt>
                <c:pt idx="1">
                  <c:v>26.8</c:v>
                </c:pt>
                <c:pt idx="2">
                  <c:v>30.8</c:v>
                </c:pt>
                <c:pt idx="3">
                  <c:v>26.5</c:v>
                </c:pt>
                <c:pt idx="4">
                  <c:v>20.3</c:v>
                </c:pt>
              </c:numCache>
            </c:numRef>
          </c:val>
          <c:extLst>
            <c:ext xmlns:c16="http://schemas.microsoft.com/office/drawing/2014/chart" uri="{C3380CC4-5D6E-409C-BE32-E72D297353CC}">
              <c16:uniqueId val="{00000000-3216-4134-9C37-3A148949E2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3216-4134-9C37-3A148949E2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97.4</c:v>
                </c:pt>
                <c:pt idx="1">
                  <c:v>97.5</c:v>
                </c:pt>
                <c:pt idx="2">
                  <c:v>93</c:v>
                </c:pt>
                <c:pt idx="3">
                  <c:v>94.2</c:v>
                </c:pt>
                <c:pt idx="4">
                  <c:v>94.4</c:v>
                </c:pt>
              </c:numCache>
            </c:numRef>
          </c:val>
          <c:extLst>
            <c:ext xmlns:c16="http://schemas.microsoft.com/office/drawing/2014/chart" uri="{C3380CC4-5D6E-409C-BE32-E72D297353CC}">
              <c16:uniqueId val="{00000000-2670-4AD1-9453-D2A915BD367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2670-4AD1-9453-D2A915BD367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101.6</c:v>
                </c:pt>
                <c:pt idx="1">
                  <c:v>101.3</c:v>
                </c:pt>
                <c:pt idx="2">
                  <c:v>98.1</c:v>
                </c:pt>
                <c:pt idx="3">
                  <c:v>101.6</c:v>
                </c:pt>
                <c:pt idx="4">
                  <c:v>105.9</c:v>
                </c:pt>
              </c:numCache>
            </c:numRef>
          </c:val>
          <c:extLst>
            <c:ext xmlns:c16="http://schemas.microsoft.com/office/drawing/2014/chart" uri="{C3380CC4-5D6E-409C-BE32-E72D297353CC}">
              <c16:uniqueId val="{00000000-ACD9-4AA4-AB39-86502A6DD5D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ACD9-4AA4-AB39-86502A6DD5D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63.3</c:v>
                </c:pt>
                <c:pt idx="1">
                  <c:v>64.3</c:v>
                </c:pt>
                <c:pt idx="2">
                  <c:v>65.400000000000006</c:v>
                </c:pt>
                <c:pt idx="3">
                  <c:v>63.8</c:v>
                </c:pt>
                <c:pt idx="4">
                  <c:v>64</c:v>
                </c:pt>
              </c:numCache>
            </c:numRef>
          </c:val>
          <c:extLst>
            <c:ext xmlns:c16="http://schemas.microsoft.com/office/drawing/2014/chart" uri="{C3380CC4-5D6E-409C-BE32-E72D297353CC}">
              <c16:uniqueId val="{00000000-8176-44DF-9E39-00BF49E894C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8176-44DF-9E39-00BF49E894C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c:v>
                </c:pt>
                <c:pt idx="1">
                  <c:v>77.2</c:v>
                </c:pt>
                <c:pt idx="2">
                  <c:v>77.8</c:v>
                </c:pt>
                <c:pt idx="3">
                  <c:v>69.2</c:v>
                </c:pt>
                <c:pt idx="4">
                  <c:v>66.400000000000006</c:v>
                </c:pt>
              </c:numCache>
            </c:numRef>
          </c:val>
          <c:extLst>
            <c:ext xmlns:c16="http://schemas.microsoft.com/office/drawing/2014/chart" uri="{C3380CC4-5D6E-409C-BE32-E72D297353CC}">
              <c16:uniqueId val="{00000000-2707-45A6-BAD9-93912B34CF5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2707-45A6-BAD9-93912B34CF5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49514482</c:v>
                </c:pt>
                <c:pt idx="1">
                  <c:v>49912677</c:v>
                </c:pt>
                <c:pt idx="2">
                  <c:v>50483092</c:v>
                </c:pt>
                <c:pt idx="3">
                  <c:v>60006025</c:v>
                </c:pt>
                <c:pt idx="4">
                  <c:v>58217755</c:v>
                </c:pt>
              </c:numCache>
            </c:numRef>
          </c:val>
          <c:extLst>
            <c:ext xmlns:c16="http://schemas.microsoft.com/office/drawing/2014/chart" uri="{C3380CC4-5D6E-409C-BE32-E72D297353CC}">
              <c16:uniqueId val="{00000000-0C22-456F-90C2-3FE0F5844AC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0C22-456F-90C2-3FE0F5844AC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37.4</c:v>
                </c:pt>
                <c:pt idx="1">
                  <c:v>36.4</c:v>
                </c:pt>
                <c:pt idx="2">
                  <c:v>36.700000000000003</c:v>
                </c:pt>
                <c:pt idx="3">
                  <c:v>36.5</c:v>
                </c:pt>
                <c:pt idx="4">
                  <c:v>37.799999999999997</c:v>
                </c:pt>
              </c:numCache>
            </c:numRef>
          </c:val>
          <c:extLst>
            <c:ext xmlns:c16="http://schemas.microsoft.com/office/drawing/2014/chart" uri="{C3380CC4-5D6E-409C-BE32-E72D297353CC}">
              <c16:uniqueId val="{00000000-BB1C-4BDA-95B2-97FC4B3B4B9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BB1C-4BDA-95B2-97FC4B3B4B9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45.4</c:v>
                </c:pt>
                <c:pt idx="1">
                  <c:v>46.1</c:v>
                </c:pt>
                <c:pt idx="2">
                  <c:v>49.7</c:v>
                </c:pt>
                <c:pt idx="3">
                  <c:v>46.8</c:v>
                </c:pt>
                <c:pt idx="4">
                  <c:v>48.4</c:v>
                </c:pt>
              </c:numCache>
            </c:numRef>
          </c:val>
          <c:extLst>
            <c:ext xmlns:c16="http://schemas.microsoft.com/office/drawing/2014/chart" uri="{C3380CC4-5D6E-409C-BE32-E72D297353CC}">
              <c16:uniqueId val="{00000000-1359-4AE1-A267-27A95180CC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1359-4AE1-A267-27A95180CC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sqref="A1:A10485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石川県珠洲市　珠洲市総合病院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156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7</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163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13700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12865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第１種該当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154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154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185</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101.6</v>
      </c>
      <c r="Q33" s="86"/>
      <c r="R33" s="86"/>
      <c r="S33" s="86"/>
      <c r="T33" s="86"/>
      <c r="U33" s="86"/>
      <c r="V33" s="86"/>
      <c r="W33" s="86"/>
      <c r="X33" s="86"/>
      <c r="Y33" s="86"/>
      <c r="Z33" s="86"/>
      <c r="AA33" s="86"/>
      <c r="AB33" s="86"/>
      <c r="AC33" s="86"/>
      <c r="AD33" s="87"/>
      <c r="AE33" s="85">
        <f>データ!AJ7</f>
        <v>101.3</v>
      </c>
      <c r="AF33" s="86"/>
      <c r="AG33" s="86"/>
      <c r="AH33" s="86"/>
      <c r="AI33" s="86"/>
      <c r="AJ33" s="86"/>
      <c r="AK33" s="86"/>
      <c r="AL33" s="86"/>
      <c r="AM33" s="86"/>
      <c r="AN33" s="86"/>
      <c r="AO33" s="86"/>
      <c r="AP33" s="86"/>
      <c r="AQ33" s="86"/>
      <c r="AR33" s="86"/>
      <c r="AS33" s="87"/>
      <c r="AT33" s="85">
        <f>データ!AK7</f>
        <v>98.1</v>
      </c>
      <c r="AU33" s="86"/>
      <c r="AV33" s="86"/>
      <c r="AW33" s="86"/>
      <c r="AX33" s="86"/>
      <c r="AY33" s="86"/>
      <c r="AZ33" s="86"/>
      <c r="BA33" s="86"/>
      <c r="BB33" s="86"/>
      <c r="BC33" s="86"/>
      <c r="BD33" s="86"/>
      <c r="BE33" s="86"/>
      <c r="BF33" s="86"/>
      <c r="BG33" s="86"/>
      <c r="BH33" s="87"/>
      <c r="BI33" s="85">
        <f>データ!AL7</f>
        <v>101.6</v>
      </c>
      <c r="BJ33" s="86"/>
      <c r="BK33" s="86"/>
      <c r="BL33" s="86"/>
      <c r="BM33" s="86"/>
      <c r="BN33" s="86"/>
      <c r="BO33" s="86"/>
      <c r="BP33" s="86"/>
      <c r="BQ33" s="86"/>
      <c r="BR33" s="86"/>
      <c r="BS33" s="86"/>
      <c r="BT33" s="86"/>
      <c r="BU33" s="86"/>
      <c r="BV33" s="86"/>
      <c r="BW33" s="87"/>
      <c r="BX33" s="85">
        <f>データ!AM7</f>
        <v>105.9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97.4</v>
      </c>
      <c r="DE33" s="86"/>
      <c r="DF33" s="86"/>
      <c r="DG33" s="86"/>
      <c r="DH33" s="86"/>
      <c r="DI33" s="86"/>
      <c r="DJ33" s="86"/>
      <c r="DK33" s="86"/>
      <c r="DL33" s="86"/>
      <c r="DM33" s="86"/>
      <c r="DN33" s="86"/>
      <c r="DO33" s="86"/>
      <c r="DP33" s="86"/>
      <c r="DQ33" s="86"/>
      <c r="DR33" s="87"/>
      <c r="DS33" s="85">
        <f>データ!AU7</f>
        <v>97.5</v>
      </c>
      <c r="DT33" s="86"/>
      <c r="DU33" s="86"/>
      <c r="DV33" s="86"/>
      <c r="DW33" s="86"/>
      <c r="DX33" s="86"/>
      <c r="DY33" s="86"/>
      <c r="DZ33" s="86"/>
      <c r="EA33" s="86"/>
      <c r="EB33" s="86"/>
      <c r="EC33" s="86"/>
      <c r="ED33" s="86"/>
      <c r="EE33" s="86"/>
      <c r="EF33" s="86"/>
      <c r="EG33" s="87"/>
      <c r="EH33" s="85">
        <f>データ!AV7</f>
        <v>93</v>
      </c>
      <c r="EI33" s="86"/>
      <c r="EJ33" s="86"/>
      <c r="EK33" s="86"/>
      <c r="EL33" s="86"/>
      <c r="EM33" s="86"/>
      <c r="EN33" s="86"/>
      <c r="EO33" s="86"/>
      <c r="EP33" s="86"/>
      <c r="EQ33" s="86"/>
      <c r="ER33" s="86"/>
      <c r="ES33" s="86"/>
      <c r="ET33" s="86"/>
      <c r="EU33" s="86"/>
      <c r="EV33" s="87"/>
      <c r="EW33" s="85">
        <f>データ!AW7</f>
        <v>94.2</v>
      </c>
      <c r="EX33" s="86"/>
      <c r="EY33" s="86"/>
      <c r="EZ33" s="86"/>
      <c r="FA33" s="86"/>
      <c r="FB33" s="86"/>
      <c r="FC33" s="86"/>
      <c r="FD33" s="86"/>
      <c r="FE33" s="86"/>
      <c r="FF33" s="86"/>
      <c r="FG33" s="86"/>
      <c r="FH33" s="86"/>
      <c r="FI33" s="86"/>
      <c r="FJ33" s="86"/>
      <c r="FK33" s="87"/>
      <c r="FL33" s="85">
        <f>データ!AX7</f>
        <v>94.4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28.2</v>
      </c>
      <c r="GS33" s="86"/>
      <c r="GT33" s="86"/>
      <c r="GU33" s="86"/>
      <c r="GV33" s="86"/>
      <c r="GW33" s="86"/>
      <c r="GX33" s="86"/>
      <c r="GY33" s="86"/>
      <c r="GZ33" s="86"/>
      <c r="HA33" s="86"/>
      <c r="HB33" s="86"/>
      <c r="HC33" s="86"/>
      <c r="HD33" s="86"/>
      <c r="HE33" s="86"/>
      <c r="HF33" s="87"/>
      <c r="HG33" s="85">
        <f>データ!BF7</f>
        <v>26.8</v>
      </c>
      <c r="HH33" s="86"/>
      <c r="HI33" s="86"/>
      <c r="HJ33" s="86"/>
      <c r="HK33" s="86"/>
      <c r="HL33" s="86"/>
      <c r="HM33" s="86"/>
      <c r="HN33" s="86"/>
      <c r="HO33" s="86"/>
      <c r="HP33" s="86"/>
      <c r="HQ33" s="86"/>
      <c r="HR33" s="86"/>
      <c r="HS33" s="86"/>
      <c r="HT33" s="86"/>
      <c r="HU33" s="87"/>
      <c r="HV33" s="85">
        <f>データ!BG7</f>
        <v>30.8</v>
      </c>
      <c r="HW33" s="86"/>
      <c r="HX33" s="86"/>
      <c r="HY33" s="86"/>
      <c r="HZ33" s="86"/>
      <c r="IA33" s="86"/>
      <c r="IB33" s="86"/>
      <c r="IC33" s="86"/>
      <c r="ID33" s="86"/>
      <c r="IE33" s="86"/>
      <c r="IF33" s="86"/>
      <c r="IG33" s="86"/>
      <c r="IH33" s="86"/>
      <c r="II33" s="86"/>
      <c r="IJ33" s="87"/>
      <c r="IK33" s="85">
        <f>データ!BH7</f>
        <v>26.5</v>
      </c>
      <c r="IL33" s="86"/>
      <c r="IM33" s="86"/>
      <c r="IN33" s="86"/>
      <c r="IO33" s="86"/>
      <c r="IP33" s="86"/>
      <c r="IQ33" s="86"/>
      <c r="IR33" s="86"/>
      <c r="IS33" s="86"/>
      <c r="IT33" s="86"/>
      <c r="IU33" s="86"/>
      <c r="IV33" s="86"/>
      <c r="IW33" s="86"/>
      <c r="IX33" s="86"/>
      <c r="IY33" s="87"/>
      <c r="IZ33" s="85">
        <f>データ!BI7</f>
        <v>20.3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65.599999999999994</v>
      </c>
      <c r="KG33" s="86"/>
      <c r="KH33" s="86"/>
      <c r="KI33" s="86"/>
      <c r="KJ33" s="86"/>
      <c r="KK33" s="86"/>
      <c r="KL33" s="86"/>
      <c r="KM33" s="86"/>
      <c r="KN33" s="86"/>
      <c r="KO33" s="86"/>
      <c r="KP33" s="86"/>
      <c r="KQ33" s="86"/>
      <c r="KR33" s="86"/>
      <c r="KS33" s="86"/>
      <c r="KT33" s="87"/>
      <c r="KU33" s="85">
        <f>データ!BQ7</f>
        <v>75.900000000000006</v>
      </c>
      <c r="KV33" s="86"/>
      <c r="KW33" s="86"/>
      <c r="KX33" s="86"/>
      <c r="KY33" s="86"/>
      <c r="KZ33" s="86"/>
      <c r="LA33" s="86"/>
      <c r="LB33" s="86"/>
      <c r="LC33" s="86"/>
      <c r="LD33" s="86"/>
      <c r="LE33" s="86"/>
      <c r="LF33" s="86"/>
      <c r="LG33" s="86"/>
      <c r="LH33" s="86"/>
      <c r="LI33" s="87"/>
      <c r="LJ33" s="85">
        <f>データ!BR7</f>
        <v>67</v>
      </c>
      <c r="LK33" s="86"/>
      <c r="LL33" s="86"/>
      <c r="LM33" s="86"/>
      <c r="LN33" s="86"/>
      <c r="LO33" s="86"/>
      <c r="LP33" s="86"/>
      <c r="LQ33" s="86"/>
      <c r="LR33" s="86"/>
      <c r="LS33" s="86"/>
      <c r="LT33" s="86"/>
      <c r="LU33" s="86"/>
      <c r="LV33" s="86"/>
      <c r="LW33" s="86"/>
      <c r="LX33" s="87"/>
      <c r="LY33" s="85">
        <f>データ!BS7</f>
        <v>74</v>
      </c>
      <c r="LZ33" s="86"/>
      <c r="MA33" s="86"/>
      <c r="MB33" s="86"/>
      <c r="MC33" s="86"/>
      <c r="MD33" s="86"/>
      <c r="ME33" s="86"/>
      <c r="MF33" s="86"/>
      <c r="MG33" s="86"/>
      <c r="MH33" s="86"/>
      <c r="MI33" s="86"/>
      <c r="MJ33" s="86"/>
      <c r="MK33" s="86"/>
      <c r="ML33" s="86"/>
      <c r="MM33" s="87"/>
      <c r="MN33" s="85">
        <f>データ!BT7</f>
        <v>66.900000000000006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31484</v>
      </c>
      <c r="Q55" s="104"/>
      <c r="R55" s="104"/>
      <c r="S55" s="104"/>
      <c r="T55" s="104"/>
      <c r="U55" s="104"/>
      <c r="V55" s="104"/>
      <c r="W55" s="104"/>
      <c r="X55" s="104"/>
      <c r="Y55" s="104"/>
      <c r="Z55" s="104"/>
      <c r="AA55" s="104"/>
      <c r="AB55" s="104"/>
      <c r="AC55" s="104"/>
      <c r="AD55" s="105"/>
      <c r="AE55" s="103">
        <f>データ!CB7</f>
        <v>34385</v>
      </c>
      <c r="AF55" s="104"/>
      <c r="AG55" s="104"/>
      <c r="AH55" s="104"/>
      <c r="AI55" s="104"/>
      <c r="AJ55" s="104"/>
      <c r="AK55" s="104"/>
      <c r="AL55" s="104"/>
      <c r="AM55" s="104"/>
      <c r="AN55" s="104"/>
      <c r="AO55" s="104"/>
      <c r="AP55" s="104"/>
      <c r="AQ55" s="104"/>
      <c r="AR55" s="104"/>
      <c r="AS55" s="105"/>
      <c r="AT55" s="103">
        <f>データ!CC7</f>
        <v>35196</v>
      </c>
      <c r="AU55" s="104"/>
      <c r="AV55" s="104"/>
      <c r="AW55" s="104"/>
      <c r="AX55" s="104"/>
      <c r="AY55" s="104"/>
      <c r="AZ55" s="104"/>
      <c r="BA55" s="104"/>
      <c r="BB55" s="104"/>
      <c r="BC55" s="104"/>
      <c r="BD55" s="104"/>
      <c r="BE55" s="104"/>
      <c r="BF55" s="104"/>
      <c r="BG55" s="104"/>
      <c r="BH55" s="105"/>
      <c r="BI55" s="103">
        <f>データ!CD7</f>
        <v>35094</v>
      </c>
      <c r="BJ55" s="104"/>
      <c r="BK55" s="104"/>
      <c r="BL55" s="104"/>
      <c r="BM55" s="104"/>
      <c r="BN55" s="104"/>
      <c r="BO55" s="104"/>
      <c r="BP55" s="104"/>
      <c r="BQ55" s="104"/>
      <c r="BR55" s="104"/>
      <c r="BS55" s="104"/>
      <c r="BT55" s="104"/>
      <c r="BU55" s="104"/>
      <c r="BV55" s="104"/>
      <c r="BW55" s="105"/>
      <c r="BX55" s="103">
        <f>データ!CE7</f>
        <v>37352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16192</v>
      </c>
      <c r="DE55" s="104"/>
      <c r="DF55" s="104"/>
      <c r="DG55" s="104"/>
      <c r="DH55" s="104"/>
      <c r="DI55" s="104"/>
      <c r="DJ55" s="104"/>
      <c r="DK55" s="104"/>
      <c r="DL55" s="104"/>
      <c r="DM55" s="104"/>
      <c r="DN55" s="104"/>
      <c r="DO55" s="104"/>
      <c r="DP55" s="104"/>
      <c r="DQ55" s="104"/>
      <c r="DR55" s="105"/>
      <c r="DS55" s="103">
        <f>データ!CM7</f>
        <v>16387</v>
      </c>
      <c r="DT55" s="104"/>
      <c r="DU55" s="104"/>
      <c r="DV55" s="104"/>
      <c r="DW55" s="104"/>
      <c r="DX55" s="104"/>
      <c r="DY55" s="104"/>
      <c r="DZ55" s="104"/>
      <c r="EA55" s="104"/>
      <c r="EB55" s="104"/>
      <c r="EC55" s="104"/>
      <c r="ED55" s="104"/>
      <c r="EE55" s="104"/>
      <c r="EF55" s="104"/>
      <c r="EG55" s="105"/>
      <c r="EH55" s="103">
        <f>データ!CN7</f>
        <v>15581</v>
      </c>
      <c r="EI55" s="104"/>
      <c r="EJ55" s="104"/>
      <c r="EK55" s="104"/>
      <c r="EL55" s="104"/>
      <c r="EM55" s="104"/>
      <c r="EN55" s="104"/>
      <c r="EO55" s="104"/>
      <c r="EP55" s="104"/>
      <c r="EQ55" s="104"/>
      <c r="ER55" s="104"/>
      <c r="ES55" s="104"/>
      <c r="ET55" s="104"/>
      <c r="EU55" s="104"/>
      <c r="EV55" s="105"/>
      <c r="EW55" s="103">
        <f>データ!CO7</f>
        <v>16642</v>
      </c>
      <c r="EX55" s="104"/>
      <c r="EY55" s="104"/>
      <c r="EZ55" s="104"/>
      <c r="FA55" s="104"/>
      <c r="FB55" s="104"/>
      <c r="FC55" s="104"/>
      <c r="FD55" s="104"/>
      <c r="FE55" s="104"/>
      <c r="FF55" s="104"/>
      <c r="FG55" s="104"/>
      <c r="FH55" s="104"/>
      <c r="FI55" s="104"/>
      <c r="FJ55" s="104"/>
      <c r="FK55" s="105"/>
      <c r="FL55" s="103">
        <f>データ!CP7</f>
        <v>17576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45.4</v>
      </c>
      <c r="GS55" s="86"/>
      <c r="GT55" s="86"/>
      <c r="GU55" s="86"/>
      <c r="GV55" s="86"/>
      <c r="GW55" s="86"/>
      <c r="GX55" s="86"/>
      <c r="GY55" s="86"/>
      <c r="GZ55" s="86"/>
      <c r="HA55" s="86"/>
      <c r="HB55" s="86"/>
      <c r="HC55" s="86"/>
      <c r="HD55" s="86"/>
      <c r="HE55" s="86"/>
      <c r="HF55" s="87"/>
      <c r="HG55" s="85">
        <f>データ!CX7</f>
        <v>46.1</v>
      </c>
      <c r="HH55" s="86"/>
      <c r="HI55" s="86"/>
      <c r="HJ55" s="86"/>
      <c r="HK55" s="86"/>
      <c r="HL55" s="86"/>
      <c r="HM55" s="86"/>
      <c r="HN55" s="86"/>
      <c r="HO55" s="86"/>
      <c r="HP55" s="86"/>
      <c r="HQ55" s="86"/>
      <c r="HR55" s="86"/>
      <c r="HS55" s="86"/>
      <c r="HT55" s="86"/>
      <c r="HU55" s="87"/>
      <c r="HV55" s="85">
        <f>データ!CY7</f>
        <v>49.7</v>
      </c>
      <c r="HW55" s="86"/>
      <c r="HX55" s="86"/>
      <c r="HY55" s="86"/>
      <c r="HZ55" s="86"/>
      <c r="IA55" s="86"/>
      <c r="IB55" s="86"/>
      <c r="IC55" s="86"/>
      <c r="ID55" s="86"/>
      <c r="IE55" s="86"/>
      <c r="IF55" s="86"/>
      <c r="IG55" s="86"/>
      <c r="IH55" s="86"/>
      <c r="II55" s="86"/>
      <c r="IJ55" s="87"/>
      <c r="IK55" s="85">
        <f>データ!CZ7</f>
        <v>46.8</v>
      </c>
      <c r="IL55" s="86"/>
      <c r="IM55" s="86"/>
      <c r="IN55" s="86"/>
      <c r="IO55" s="86"/>
      <c r="IP55" s="86"/>
      <c r="IQ55" s="86"/>
      <c r="IR55" s="86"/>
      <c r="IS55" s="86"/>
      <c r="IT55" s="86"/>
      <c r="IU55" s="86"/>
      <c r="IV55" s="86"/>
      <c r="IW55" s="86"/>
      <c r="IX55" s="86"/>
      <c r="IY55" s="87"/>
      <c r="IZ55" s="85">
        <f>データ!DA7</f>
        <v>48.4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37.4</v>
      </c>
      <c r="KG55" s="86"/>
      <c r="KH55" s="86"/>
      <c r="KI55" s="86"/>
      <c r="KJ55" s="86"/>
      <c r="KK55" s="86"/>
      <c r="KL55" s="86"/>
      <c r="KM55" s="86"/>
      <c r="KN55" s="86"/>
      <c r="KO55" s="86"/>
      <c r="KP55" s="86"/>
      <c r="KQ55" s="86"/>
      <c r="KR55" s="86"/>
      <c r="KS55" s="86"/>
      <c r="KT55" s="87"/>
      <c r="KU55" s="85">
        <f>データ!DI7</f>
        <v>36.4</v>
      </c>
      <c r="KV55" s="86"/>
      <c r="KW55" s="86"/>
      <c r="KX55" s="86"/>
      <c r="KY55" s="86"/>
      <c r="KZ55" s="86"/>
      <c r="LA55" s="86"/>
      <c r="LB55" s="86"/>
      <c r="LC55" s="86"/>
      <c r="LD55" s="86"/>
      <c r="LE55" s="86"/>
      <c r="LF55" s="86"/>
      <c r="LG55" s="86"/>
      <c r="LH55" s="86"/>
      <c r="LI55" s="87"/>
      <c r="LJ55" s="85">
        <f>データ!DJ7</f>
        <v>36.700000000000003</v>
      </c>
      <c r="LK55" s="86"/>
      <c r="LL55" s="86"/>
      <c r="LM55" s="86"/>
      <c r="LN55" s="86"/>
      <c r="LO55" s="86"/>
      <c r="LP55" s="86"/>
      <c r="LQ55" s="86"/>
      <c r="LR55" s="86"/>
      <c r="LS55" s="86"/>
      <c r="LT55" s="86"/>
      <c r="LU55" s="86"/>
      <c r="LV55" s="86"/>
      <c r="LW55" s="86"/>
      <c r="LX55" s="87"/>
      <c r="LY55" s="85">
        <f>データ!DK7</f>
        <v>36.5</v>
      </c>
      <c r="LZ55" s="86"/>
      <c r="MA55" s="86"/>
      <c r="MB55" s="86"/>
      <c r="MC55" s="86"/>
      <c r="MD55" s="86"/>
      <c r="ME55" s="86"/>
      <c r="MF55" s="86"/>
      <c r="MG55" s="86"/>
      <c r="MH55" s="86"/>
      <c r="MI55" s="86"/>
      <c r="MJ55" s="86"/>
      <c r="MK55" s="86"/>
      <c r="ML55" s="86"/>
      <c r="MM55" s="87"/>
      <c r="MN55" s="85">
        <f>データ!DL7</f>
        <v>37.799999999999997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63.3</v>
      </c>
      <c r="V79" s="80"/>
      <c r="W79" s="80"/>
      <c r="X79" s="80"/>
      <c r="Y79" s="80"/>
      <c r="Z79" s="80"/>
      <c r="AA79" s="80"/>
      <c r="AB79" s="80"/>
      <c r="AC79" s="80"/>
      <c r="AD79" s="80"/>
      <c r="AE79" s="80"/>
      <c r="AF79" s="80"/>
      <c r="AG79" s="80"/>
      <c r="AH79" s="80"/>
      <c r="AI79" s="80"/>
      <c r="AJ79" s="80"/>
      <c r="AK79" s="80"/>
      <c r="AL79" s="80"/>
      <c r="AM79" s="80"/>
      <c r="AN79" s="80">
        <f>データ!DT7</f>
        <v>64.3</v>
      </c>
      <c r="AO79" s="80"/>
      <c r="AP79" s="80"/>
      <c r="AQ79" s="80"/>
      <c r="AR79" s="80"/>
      <c r="AS79" s="80"/>
      <c r="AT79" s="80"/>
      <c r="AU79" s="80"/>
      <c r="AV79" s="80"/>
      <c r="AW79" s="80"/>
      <c r="AX79" s="80"/>
      <c r="AY79" s="80"/>
      <c r="AZ79" s="80"/>
      <c r="BA79" s="80"/>
      <c r="BB79" s="80"/>
      <c r="BC79" s="80"/>
      <c r="BD79" s="80"/>
      <c r="BE79" s="80"/>
      <c r="BF79" s="80"/>
      <c r="BG79" s="80">
        <f>データ!DU7</f>
        <v>65.400000000000006</v>
      </c>
      <c r="BH79" s="80"/>
      <c r="BI79" s="80"/>
      <c r="BJ79" s="80"/>
      <c r="BK79" s="80"/>
      <c r="BL79" s="80"/>
      <c r="BM79" s="80"/>
      <c r="BN79" s="80"/>
      <c r="BO79" s="80"/>
      <c r="BP79" s="80"/>
      <c r="BQ79" s="80"/>
      <c r="BR79" s="80"/>
      <c r="BS79" s="80"/>
      <c r="BT79" s="80"/>
      <c r="BU79" s="80"/>
      <c r="BV79" s="80"/>
      <c r="BW79" s="80"/>
      <c r="BX79" s="80"/>
      <c r="BY79" s="80"/>
      <c r="BZ79" s="80">
        <f>データ!DV7</f>
        <v>63.8</v>
      </c>
      <c r="CA79" s="80"/>
      <c r="CB79" s="80"/>
      <c r="CC79" s="80"/>
      <c r="CD79" s="80"/>
      <c r="CE79" s="80"/>
      <c r="CF79" s="80"/>
      <c r="CG79" s="80"/>
      <c r="CH79" s="80"/>
      <c r="CI79" s="80"/>
      <c r="CJ79" s="80"/>
      <c r="CK79" s="80"/>
      <c r="CL79" s="80"/>
      <c r="CM79" s="80"/>
      <c r="CN79" s="80"/>
      <c r="CO79" s="80"/>
      <c r="CP79" s="80"/>
      <c r="CQ79" s="80"/>
      <c r="CR79" s="80"/>
      <c r="CS79" s="80">
        <f>データ!DW7</f>
        <v>64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76</v>
      </c>
      <c r="EP79" s="80"/>
      <c r="EQ79" s="80"/>
      <c r="ER79" s="80"/>
      <c r="ES79" s="80"/>
      <c r="ET79" s="80"/>
      <c r="EU79" s="80"/>
      <c r="EV79" s="80"/>
      <c r="EW79" s="80"/>
      <c r="EX79" s="80"/>
      <c r="EY79" s="80"/>
      <c r="EZ79" s="80"/>
      <c r="FA79" s="80"/>
      <c r="FB79" s="80"/>
      <c r="FC79" s="80"/>
      <c r="FD79" s="80"/>
      <c r="FE79" s="80"/>
      <c r="FF79" s="80"/>
      <c r="FG79" s="80"/>
      <c r="FH79" s="80">
        <f>データ!EE7</f>
        <v>77.2</v>
      </c>
      <c r="FI79" s="80"/>
      <c r="FJ79" s="80"/>
      <c r="FK79" s="80"/>
      <c r="FL79" s="80"/>
      <c r="FM79" s="80"/>
      <c r="FN79" s="80"/>
      <c r="FO79" s="80"/>
      <c r="FP79" s="80"/>
      <c r="FQ79" s="80"/>
      <c r="FR79" s="80"/>
      <c r="FS79" s="80"/>
      <c r="FT79" s="80"/>
      <c r="FU79" s="80"/>
      <c r="FV79" s="80"/>
      <c r="FW79" s="80"/>
      <c r="FX79" s="80"/>
      <c r="FY79" s="80"/>
      <c r="FZ79" s="80"/>
      <c r="GA79" s="80">
        <f>データ!EF7</f>
        <v>77.8</v>
      </c>
      <c r="GB79" s="80"/>
      <c r="GC79" s="80"/>
      <c r="GD79" s="80"/>
      <c r="GE79" s="80"/>
      <c r="GF79" s="80"/>
      <c r="GG79" s="80"/>
      <c r="GH79" s="80"/>
      <c r="GI79" s="80"/>
      <c r="GJ79" s="80"/>
      <c r="GK79" s="80"/>
      <c r="GL79" s="80"/>
      <c r="GM79" s="80"/>
      <c r="GN79" s="80"/>
      <c r="GO79" s="80"/>
      <c r="GP79" s="80"/>
      <c r="GQ79" s="80"/>
      <c r="GR79" s="80"/>
      <c r="GS79" s="80"/>
      <c r="GT79" s="80">
        <f>データ!EG7</f>
        <v>69.2</v>
      </c>
      <c r="GU79" s="80"/>
      <c r="GV79" s="80"/>
      <c r="GW79" s="80"/>
      <c r="GX79" s="80"/>
      <c r="GY79" s="80"/>
      <c r="GZ79" s="80"/>
      <c r="HA79" s="80"/>
      <c r="HB79" s="80"/>
      <c r="HC79" s="80"/>
      <c r="HD79" s="80"/>
      <c r="HE79" s="80"/>
      <c r="HF79" s="80"/>
      <c r="HG79" s="80"/>
      <c r="HH79" s="80"/>
      <c r="HI79" s="80"/>
      <c r="HJ79" s="80"/>
      <c r="HK79" s="80"/>
      <c r="HL79" s="80"/>
      <c r="HM79" s="80">
        <f>データ!EH7</f>
        <v>66.400000000000006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49514482</v>
      </c>
      <c r="JK79" s="79"/>
      <c r="JL79" s="79"/>
      <c r="JM79" s="79"/>
      <c r="JN79" s="79"/>
      <c r="JO79" s="79"/>
      <c r="JP79" s="79"/>
      <c r="JQ79" s="79"/>
      <c r="JR79" s="79"/>
      <c r="JS79" s="79"/>
      <c r="JT79" s="79"/>
      <c r="JU79" s="79"/>
      <c r="JV79" s="79"/>
      <c r="JW79" s="79"/>
      <c r="JX79" s="79"/>
      <c r="JY79" s="79"/>
      <c r="JZ79" s="79"/>
      <c r="KA79" s="79"/>
      <c r="KB79" s="79"/>
      <c r="KC79" s="79">
        <f>データ!EP7</f>
        <v>49912677</v>
      </c>
      <c r="KD79" s="79"/>
      <c r="KE79" s="79"/>
      <c r="KF79" s="79"/>
      <c r="KG79" s="79"/>
      <c r="KH79" s="79"/>
      <c r="KI79" s="79"/>
      <c r="KJ79" s="79"/>
      <c r="KK79" s="79"/>
      <c r="KL79" s="79"/>
      <c r="KM79" s="79"/>
      <c r="KN79" s="79"/>
      <c r="KO79" s="79"/>
      <c r="KP79" s="79"/>
      <c r="KQ79" s="79"/>
      <c r="KR79" s="79"/>
      <c r="KS79" s="79"/>
      <c r="KT79" s="79"/>
      <c r="KU79" s="79"/>
      <c r="KV79" s="79">
        <f>データ!EQ7</f>
        <v>50483092</v>
      </c>
      <c r="KW79" s="79"/>
      <c r="KX79" s="79"/>
      <c r="KY79" s="79"/>
      <c r="KZ79" s="79"/>
      <c r="LA79" s="79"/>
      <c r="LB79" s="79"/>
      <c r="LC79" s="79"/>
      <c r="LD79" s="79"/>
      <c r="LE79" s="79"/>
      <c r="LF79" s="79"/>
      <c r="LG79" s="79"/>
      <c r="LH79" s="79"/>
      <c r="LI79" s="79"/>
      <c r="LJ79" s="79"/>
      <c r="LK79" s="79"/>
      <c r="LL79" s="79"/>
      <c r="LM79" s="79"/>
      <c r="LN79" s="79"/>
      <c r="LO79" s="79">
        <f>データ!ER7</f>
        <v>60006025</v>
      </c>
      <c r="LP79" s="79"/>
      <c r="LQ79" s="79"/>
      <c r="LR79" s="79"/>
      <c r="LS79" s="79"/>
      <c r="LT79" s="79"/>
      <c r="LU79" s="79"/>
      <c r="LV79" s="79"/>
      <c r="LW79" s="79"/>
      <c r="LX79" s="79"/>
      <c r="LY79" s="79"/>
      <c r="LZ79" s="79"/>
      <c r="MA79" s="79"/>
      <c r="MB79" s="79"/>
      <c r="MC79" s="79"/>
      <c r="MD79" s="79"/>
      <c r="ME79" s="79"/>
      <c r="MF79" s="79"/>
      <c r="MG79" s="79"/>
      <c r="MH79" s="79">
        <f>データ!ES7</f>
        <v>58217755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fv1iogPbqsKSA6KPzaVfAANTgTvQG8KKt2lKsOtOE9kFul11YdI7tBVTtJ5N8KIFpClmAV1dBkyzXMLB4MOCw==" saltValue="KGOTV1R0d/ZIKqlrPZyTi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145</v>
      </c>
      <c r="AX5" s="62" t="s">
        <v>154</v>
      </c>
      <c r="AY5" s="62" t="s">
        <v>147</v>
      </c>
      <c r="AZ5" s="62" t="s">
        <v>148</v>
      </c>
      <c r="BA5" s="62" t="s">
        <v>149</v>
      </c>
      <c r="BB5" s="62" t="s">
        <v>150</v>
      </c>
      <c r="BC5" s="62" t="s">
        <v>151</v>
      </c>
      <c r="BD5" s="62" t="s">
        <v>152</v>
      </c>
      <c r="BE5" s="62" t="s">
        <v>155</v>
      </c>
      <c r="BF5" s="62" t="s">
        <v>156</v>
      </c>
      <c r="BG5" s="62" t="s">
        <v>144</v>
      </c>
      <c r="BH5" s="62" t="s">
        <v>157</v>
      </c>
      <c r="BI5" s="62" t="s">
        <v>154</v>
      </c>
      <c r="BJ5" s="62" t="s">
        <v>147</v>
      </c>
      <c r="BK5" s="62" t="s">
        <v>148</v>
      </c>
      <c r="BL5" s="62" t="s">
        <v>149</v>
      </c>
      <c r="BM5" s="62" t="s">
        <v>150</v>
      </c>
      <c r="BN5" s="62" t="s">
        <v>151</v>
      </c>
      <c r="BO5" s="62" t="s">
        <v>152</v>
      </c>
      <c r="BP5" s="62" t="s">
        <v>142</v>
      </c>
      <c r="BQ5" s="62" t="s">
        <v>143</v>
      </c>
      <c r="BR5" s="62" t="s">
        <v>158</v>
      </c>
      <c r="BS5" s="62" t="s">
        <v>157</v>
      </c>
      <c r="BT5" s="62" t="s">
        <v>154</v>
      </c>
      <c r="BU5" s="62" t="s">
        <v>147</v>
      </c>
      <c r="BV5" s="62" t="s">
        <v>148</v>
      </c>
      <c r="BW5" s="62" t="s">
        <v>149</v>
      </c>
      <c r="BX5" s="62" t="s">
        <v>150</v>
      </c>
      <c r="BY5" s="62" t="s">
        <v>151</v>
      </c>
      <c r="BZ5" s="62" t="s">
        <v>152</v>
      </c>
      <c r="CA5" s="62" t="s">
        <v>142</v>
      </c>
      <c r="CB5" s="62" t="s">
        <v>159</v>
      </c>
      <c r="CC5" s="62" t="s">
        <v>160</v>
      </c>
      <c r="CD5" s="62" t="s">
        <v>157</v>
      </c>
      <c r="CE5" s="62" t="s">
        <v>161</v>
      </c>
      <c r="CF5" s="62" t="s">
        <v>147</v>
      </c>
      <c r="CG5" s="62" t="s">
        <v>148</v>
      </c>
      <c r="CH5" s="62" t="s">
        <v>149</v>
      </c>
      <c r="CI5" s="62" t="s">
        <v>150</v>
      </c>
      <c r="CJ5" s="62" t="s">
        <v>151</v>
      </c>
      <c r="CK5" s="62" t="s">
        <v>152</v>
      </c>
      <c r="CL5" s="62" t="s">
        <v>142</v>
      </c>
      <c r="CM5" s="62" t="s">
        <v>156</v>
      </c>
      <c r="CN5" s="62" t="s">
        <v>160</v>
      </c>
      <c r="CO5" s="62" t="s">
        <v>157</v>
      </c>
      <c r="CP5" s="62" t="s">
        <v>154</v>
      </c>
      <c r="CQ5" s="62" t="s">
        <v>147</v>
      </c>
      <c r="CR5" s="62" t="s">
        <v>148</v>
      </c>
      <c r="CS5" s="62" t="s">
        <v>149</v>
      </c>
      <c r="CT5" s="62" t="s">
        <v>150</v>
      </c>
      <c r="CU5" s="62" t="s">
        <v>151</v>
      </c>
      <c r="CV5" s="62" t="s">
        <v>152</v>
      </c>
      <c r="CW5" s="62" t="s">
        <v>162</v>
      </c>
      <c r="CX5" s="62" t="s">
        <v>143</v>
      </c>
      <c r="CY5" s="62" t="s">
        <v>160</v>
      </c>
      <c r="CZ5" s="62" t="s">
        <v>163</v>
      </c>
      <c r="DA5" s="62" t="s">
        <v>154</v>
      </c>
      <c r="DB5" s="62" t="s">
        <v>147</v>
      </c>
      <c r="DC5" s="62" t="s">
        <v>148</v>
      </c>
      <c r="DD5" s="62" t="s">
        <v>149</v>
      </c>
      <c r="DE5" s="62" t="s">
        <v>150</v>
      </c>
      <c r="DF5" s="62" t="s">
        <v>151</v>
      </c>
      <c r="DG5" s="62" t="s">
        <v>152</v>
      </c>
      <c r="DH5" s="62" t="s">
        <v>162</v>
      </c>
      <c r="DI5" s="62" t="s">
        <v>156</v>
      </c>
      <c r="DJ5" s="62" t="s">
        <v>160</v>
      </c>
      <c r="DK5" s="62" t="s">
        <v>145</v>
      </c>
      <c r="DL5" s="62" t="s">
        <v>161</v>
      </c>
      <c r="DM5" s="62" t="s">
        <v>147</v>
      </c>
      <c r="DN5" s="62" t="s">
        <v>148</v>
      </c>
      <c r="DO5" s="62" t="s">
        <v>149</v>
      </c>
      <c r="DP5" s="62" t="s">
        <v>150</v>
      </c>
      <c r="DQ5" s="62" t="s">
        <v>151</v>
      </c>
      <c r="DR5" s="62" t="s">
        <v>152</v>
      </c>
      <c r="DS5" s="62" t="s">
        <v>142</v>
      </c>
      <c r="DT5" s="62" t="s">
        <v>156</v>
      </c>
      <c r="DU5" s="62" t="s">
        <v>160</v>
      </c>
      <c r="DV5" s="62" t="s">
        <v>145</v>
      </c>
      <c r="DW5" s="62" t="s">
        <v>161</v>
      </c>
      <c r="DX5" s="62" t="s">
        <v>147</v>
      </c>
      <c r="DY5" s="62" t="s">
        <v>148</v>
      </c>
      <c r="DZ5" s="62" t="s">
        <v>149</v>
      </c>
      <c r="EA5" s="62" t="s">
        <v>150</v>
      </c>
      <c r="EB5" s="62" t="s">
        <v>151</v>
      </c>
      <c r="EC5" s="62" t="s">
        <v>152</v>
      </c>
      <c r="ED5" s="62" t="s">
        <v>162</v>
      </c>
      <c r="EE5" s="62" t="s">
        <v>156</v>
      </c>
      <c r="EF5" s="62" t="s">
        <v>160</v>
      </c>
      <c r="EG5" s="62" t="s">
        <v>157</v>
      </c>
      <c r="EH5" s="62" t="s">
        <v>154</v>
      </c>
      <c r="EI5" s="62" t="s">
        <v>147</v>
      </c>
      <c r="EJ5" s="62" t="s">
        <v>148</v>
      </c>
      <c r="EK5" s="62" t="s">
        <v>149</v>
      </c>
      <c r="EL5" s="62" t="s">
        <v>150</v>
      </c>
      <c r="EM5" s="62" t="s">
        <v>151</v>
      </c>
      <c r="EN5" s="62" t="s">
        <v>164</v>
      </c>
      <c r="EO5" s="62" t="s">
        <v>142</v>
      </c>
      <c r="EP5" s="62" t="s">
        <v>143</v>
      </c>
      <c r="EQ5" s="62" t="s">
        <v>160</v>
      </c>
      <c r="ER5" s="62" t="s">
        <v>157</v>
      </c>
      <c r="ES5" s="62" t="s">
        <v>154</v>
      </c>
      <c r="ET5" s="62" t="s">
        <v>147</v>
      </c>
      <c r="EU5" s="62" t="s">
        <v>148</v>
      </c>
      <c r="EV5" s="62" t="s">
        <v>149</v>
      </c>
      <c r="EW5" s="62" t="s">
        <v>150</v>
      </c>
      <c r="EX5" s="62" t="s">
        <v>151</v>
      </c>
      <c r="EY5" s="62" t="s">
        <v>152</v>
      </c>
    </row>
    <row r="6" spans="1:155" s="67" customFormat="1">
      <c r="A6" s="48" t="s">
        <v>165</v>
      </c>
      <c r="B6" s="63">
        <f>B8</f>
        <v>2020</v>
      </c>
      <c r="C6" s="63">
        <f t="shared" ref="C6:M6" si="2">C8</f>
        <v>172057</v>
      </c>
      <c r="D6" s="63">
        <f t="shared" si="2"/>
        <v>46</v>
      </c>
      <c r="E6" s="63">
        <f t="shared" si="2"/>
        <v>6</v>
      </c>
      <c r="F6" s="63">
        <f t="shared" si="2"/>
        <v>0</v>
      </c>
      <c r="G6" s="63">
        <f t="shared" si="2"/>
        <v>1</v>
      </c>
      <c r="H6" s="158" t="str">
        <f>IF(H8&lt;&gt;I8,H8,"")&amp;IF(I8&lt;&gt;J8,I8,"")&amp;"　"&amp;J8</f>
        <v>石川県珠洲市　珠洲市総合病院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13</v>
      </c>
      <c r="R6" s="63" t="str">
        <f t="shared" si="3"/>
        <v>-</v>
      </c>
      <c r="S6" s="63" t="str">
        <f t="shared" si="3"/>
        <v>ド 透 訓</v>
      </c>
      <c r="T6" s="63" t="str">
        <f t="shared" si="3"/>
        <v>救 臨 へ 災</v>
      </c>
      <c r="U6" s="64">
        <f>U8</f>
        <v>13700</v>
      </c>
      <c r="V6" s="64">
        <f>V8</f>
        <v>12865</v>
      </c>
      <c r="W6" s="63" t="str">
        <f>W8</f>
        <v>-</v>
      </c>
      <c r="X6" s="63" t="str">
        <f t="shared" ref="X6" si="4">X8</f>
        <v>第１種該当</v>
      </c>
      <c r="Y6" s="63" t="str">
        <f t="shared" si="3"/>
        <v>１０：１</v>
      </c>
      <c r="Z6" s="64">
        <f t="shared" si="3"/>
        <v>156</v>
      </c>
      <c r="AA6" s="64" t="str">
        <f t="shared" si="3"/>
        <v>-</v>
      </c>
      <c r="AB6" s="64">
        <f t="shared" si="3"/>
        <v>7</v>
      </c>
      <c r="AC6" s="64" t="str">
        <f t="shared" si="3"/>
        <v>-</v>
      </c>
      <c r="AD6" s="64" t="str">
        <f t="shared" si="3"/>
        <v>-</v>
      </c>
      <c r="AE6" s="64">
        <f t="shared" si="3"/>
        <v>163</v>
      </c>
      <c r="AF6" s="64">
        <f t="shared" si="3"/>
        <v>154</v>
      </c>
      <c r="AG6" s="64" t="str">
        <f t="shared" si="3"/>
        <v>-</v>
      </c>
      <c r="AH6" s="64">
        <f t="shared" si="3"/>
        <v>154</v>
      </c>
      <c r="AI6" s="65">
        <f>IF(AI8="-",NA(),AI8)</f>
        <v>101.6</v>
      </c>
      <c r="AJ6" s="65">
        <f t="shared" ref="AJ6:AR6" si="5">IF(AJ8="-",NA(),AJ8)</f>
        <v>101.3</v>
      </c>
      <c r="AK6" s="65">
        <f t="shared" si="5"/>
        <v>98.1</v>
      </c>
      <c r="AL6" s="65">
        <f t="shared" si="5"/>
        <v>101.6</v>
      </c>
      <c r="AM6" s="65">
        <f t="shared" si="5"/>
        <v>105.9</v>
      </c>
      <c r="AN6" s="65">
        <f t="shared" si="5"/>
        <v>96.7</v>
      </c>
      <c r="AO6" s="65">
        <f t="shared" si="5"/>
        <v>96.6</v>
      </c>
      <c r="AP6" s="65">
        <f t="shared" si="5"/>
        <v>97.2</v>
      </c>
      <c r="AQ6" s="65">
        <f t="shared" si="5"/>
        <v>96.9</v>
      </c>
      <c r="AR6" s="65">
        <f t="shared" si="5"/>
        <v>100.6</v>
      </c>
      <c r="AS6" s="65" t="str">
        <f>IF(AS8="-","【-】","【"&amp;SUBSTITUTE(TEXT(AS8,"#,##0.0"),"-","△")&amp;"】")</f>
        <v>【102.5】</v>
      </c>
      <c r="AT6" s="65">
        <f>IF(AT8="-",NA(),AT8)</f>
        <v>97.4</v>
      </c>
      <c r="AU6" s="65">
        <f t="shared" ref="AU6:BC6" si="6">IF(AU8="-",NA(),AU8)</f>
        <v>97.5</v>
      </c>
      <c r="AV6" s="65">
        <f t="shared" si="6"/>
        <v>93</v>
      </c>
      <c r="AW6" s="65">
        <f t="shared" si="6"/>
        <v>94.2</v>
      </c>
      <c r="AX6" s="65">
        <f t="shared" si="6"/>
        <v>94.4</v>
      </c>
      <c r="AY6" s="65">
        <f t="shared" si="6"/>
        <v>84.2</v>
      </c>
      <c r="AZ6" s="65">
        <f t="shared" si="6"/>
        <v>83.9</v>
      </c>
      <c r="BA6" s="65">
        <f t="shared" si="6"/>
        <v>84</v>
      </c>
      <c r="BB6" s="65">
        <f t="shared" si="6"/>
        <v>84.3</v>
      </c>
      <c r="BC6" s="65">
        <f t="shared" si="6"/>
        <v>80.7</v>
      </c>
      <c r="BD6" s="65" t="str">
        <f>IF(BD8="-","【-】","【"&amp;SUBSTITUTE(TEXT(BD8,"#,##0.0"),"-","△")&amp;"】")</f>
        <v>【84.7】</v>
      </c>
      <c r="BE6" s="65">
        <f>IF(BE8="-",NA(),BE8)</f>
        <v>28.2</v>
      </c>
      <c r="BF6" s="65">
        <f t="shared" ref="BF6:BN6" si="7">IF(BF8="-",NA(),BF8)</f>
        <v>26.8</v>
      </c>
      <c r="BG6" s="65">
        <f t="shared" si="7"/>
        <v>30.8</v>
      </c>
      <c r="BH6" s="65">
        <f t="shared" si="7"/>
        <v>26.5</v>
      </c>
      <c r="BI6" s="65">
        <f t="shared" si="7"/>
        <v>20.3</v>
      </c>
      <c r="BJ6" s="65">
        <f t="shared" si="7"/>
        <v>119.5</v>
      </c>
      <c r="BK6" s="65">
        <f t="shared" si="7"/>
        <v>116.9</v>
      </c>
      <c r="BL6" s="65">
        <f t="shared" si="7"/>
        <v>117.1</v>
      </c>
      <c r="BM6" s="65">
        <f t="shared" si="7"/>
        <v>120.5</v>
      </c>
      <c r="BN6" s="65">
        <f t="shared" si="7"/>
        <v>124.2</v>
      </c>
      <c r="BO6" s="65" t="str">
        <f>IF(BO8="-","【-】","【"&amp;SUBSTITUTE(TEXT(BO8,"#,##0.0"),"-","△")&amp;"】")</f>
        <v>【69.3】</v>
      </c>
      <c r="BP6" s="65">
        <f>IF(BP8="-",NA(),BP8)</f>
        <v>65.599999999999994</v>
      </c>
      <c r="BQ6" s="65">
        <f t="shared" ref="BQ6:BY6" si="8">IF(BQ8="-",NA(),BQ8)</f>
        <v>75.900000000000006</v>
      </c>
      <c r="BR6" s="65">
        <f t="shared" si="8"/>
        <v>67</v>
      </c>
      <c r="BS6" s="65">
        <f t="shared" si="8"/>
        <v>74</v>
      </c>
      <c r="BT6" s="65">
        <f t="shared" si="8"/>
        <v>66.900000000000006</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31484</v>
      </c>
      <c r="CB6" s="66">
        <f t="shared" ref="CB6:CJ6" si="9">IF(CB8="-",NA(),CB8)</f>
        <v>34385</v>
      </c>
      <c r="CC6" s="66">
        <f t="shared" si="9"/>
        <v>35196</v>
      </c>
      <c r="CD6" s="66">
        <f t="shared" si="9"/>
        <v>35094</v>
      </c>
      <c r="CE6" s="66">
        <f t="shared" si="9"/>
        <v>37352</v>
      </c>
      <c r="CF6" s="66">
        <f t="shared" si="9"/>
        <v>33492</v>
      </c>
      <c r="CG6" s="66">
        <f t="shared" si="9"/>
        <v>34136</v>
      </c>
      <c r="CH6" s="66">
        <f t="shared" si="9"/>
        <v>34924</v>
      </c>
      <c r="CI6" s="66">
        <f t="shared" si="9"/>
        <v>35788</v>
      </c>
      <c r="CJ6" s="66">
        <f t="shared" si="9"/>
        <v>37855</v>
      </c>
      <c r="CK6" s="65" t="str">
        <f>IF(CK8="-","【-】","【"&amp;SUBSTITUTE(TEXT(CK8,"#,##0"),"-","△")&amp;"】")</f>
        <v>【56,733】</v>
      </c>
      <c r="CL6" s="66">
        <f>IF(CL8="-",NA(),CL8)</f>
        <v>16192</v>
      </c>
      <c r="CM6" s="66">
        <f t="shared" ref="CM6:CU6" si="10">IF(CM8="-",NA(),CM8)</f>
        <v>16387</v>
      </c>
      <c r="CN6" s="66">
        <f t="shared" si="10"/>
        <v>15581</v>
      </c>
      <c r="CO6" s="66">
        <f t="shared" si="10"/>
        <v>16642</v>
      </c>
      <c r="CP6" s="66">
        <f t="shared" si="10"/>
        <v>17576</v>
      </c>
      <c r="CQ6" s="66">
        <f t="shared" si="10"/>
        <v>9976</v>
      </c>
      <c r="CR6" s="66">
        <f t="shared" si="10"/>
        <v>10130</v>
      </c>
      <c r="CS6" s="66">
        <f t="shared" si="10"/>
        <v>10244</v>
      </c>
      <c r="CT6" s="66">
        <f t="shared" si="10"/>
        <v>10602</v>
      </c>
      <c r="CU6" s="66">
        <f t="shared" si="10"/>
        <v>11234</v>
      </c>
      <c r="CV6" s="65" t="str">
        <f>IF(CV8="-","【-】","【"&amp;SUBSTITUTE(TEXT(CV8,"#,##0"),"-","△")&amp;"】")</f>
        <v>【16,778】</v>
      </c>
      <c r="CW6" s="65">
        <f>IF(CW8="-",NA(),CW8)</f>
        <v>45.4</v>
      </c>
      <c r="CX6" s="65">
        <f t="shared" ref="CX6:DF6" si="11">IF(CX8="-",NA(),CX8)</f>
        <v>46.1</v>
      </c>
      <c r="CY6" s="65">
        <f t="shared" si="11"/>
        <v>49.7</v>
      </c>
      <c r="CZ6" s="65">
        <f t="shared" si="11"/>
        <v>46.8</v>
      </c>
      <c r="DA6" s="65">
        <f t="shared" si="11"/>
        <v>48.4</v>
      </c>
      <c r="DB6" s="65">
        <f t="shared" si="11"/>
        <v>63.4</v>
      </c>
      <c r="DC6" s="65">
        <f t="shared" si="11"/>
        <v>63.4</v>
      </c>
      <c r="DD6" s="65">
        <f t="shared" si="11"/>
        <v>63.7</v>
      </c>
      <c r="DE6" s="65">
        <f t="shared" si="11"/>
        <v>63.3</v>
      </c>
      <c r="DF6" s="65">
        <f t="shared" si="11"/>
        <v>68.5</v>
      </c>
      <c r="DG6" s="65" t="str">
        <f>IF(DG8="-","【-】","【"&amp;SUBSTITUTE(TEXT(DG8,"#,##0.0"),"-","△")&amp;"】")</f>
        <v>【58.8】</v>
      </c>
      <c r="DH6" s="65">
        <f>IF(DH8="-",NA(),DH8)</f>
        <v>37.4</v>
      </c>
      <c r="DI6" s="65">
        <f t="shared" ref="DI6:DQ6" si="12">IF(DI8="-",NA(),DI8)</f>
        <v>36.4</v>
      </c>
      <c r="DJ6" s="65">
        <f t="shared" si="12"/>
        <v>36.700000000000003</v>
      </c>
      <c r="DK6" s="65">
        <f t="shared" si="12"/>
        <v>36.5</v>
      </c>
      <c r="DL6" s="65">
        <f t="shared" si="12"/>
        <v>37.799999999999997</v>
      </c>
      <c r="DM6" s="65">
        <f t="shared" si="12"/>
        <v>18.7</v>
      </c>
      <c r="DN6" s="65">
        <f t="shared" si="12"/>
        <v>18.3</v>
      </c>
      <c r="DO6" s="65">
        <f t="shared" si="12"/>
        <v>17.7</v>
      </c>
      <c r="DP6" s="65">
        <f t="shared" si="12"/>
        <v>17.5</v>
      </c>
      <c r="DQ6" s="65">
        <f t="shared" si="12"/>
        <v>17.5</v>
      </c>
      <c r="DR6" s="65" t="str">
        <f>IF(DR8="-","【-】","【"&amp;SUBSTITUTE(TEXT(DR8,"#,##0.0"),"-","△")&amp;"】")</f>
        <v>【24.8】</v>
      </c>
      <c r="DS6" s="65">
        <f>IF(DS8="-",NA(),DS8)</f>
        <v>63.3</v>
      </c>
      <c r="DT6" s="65">
        <f t="shared" ref="DT6:EB6" si="13">IF(DT8="-",NA(),DT8)</f>
        <v>64.3</v>
      </c>
      <c r="DU6" s="65">
        <f t="shared" si="13"/>
        <v>65.400000000000006</v>
      </c>
      <c r="DV6" s="65">
        <f t="shared" si="13"/>
        <v>63.8</v>
      </c>
      <c r="DW6" s="65">
        <f t="shared" si="13"/>
        <v>64</v>
      </c>
      <c r="DX6" s="65">
        <f t="shared" si="13"/>
        <v>52.5</v>
      </c>
      <c r="DY6" s="65">
        <f t="shared" si="13"/>
        <v>53.5</v>
      </c>
      <c r="DZ6" s="65">
        <f t="shared" si="13"/>
        <v>54.1</v>
      </c>
      <c r="EA6" s="65">
        <f t="shared" si="13"/>
        <v>54.6</v>
      </c>
      <c r="EB6" s="65">
        <f t="shared" si="13"/>
        <v>56.9</v>
      </c>
      <c r="EC6" s="65" t="str">
        <f>IF(EC8="-","【-】","【"&amp;SUBSTITUTE(TEXT(EC8,"#,##0.0"),"-","△")&amp;"】")</f>
        <v>【54.8】</v>
      </c>
      <c r="ED6" s="65">
        <f>IF(ED8="-",NA(),ED8)</f>
        <v>76</v>
      </c>
      <c r="EE6" s="65">
        <f t="shared" ref="EE6:EM6" si="14">IF(EE8="-",NA(),EE8)</f>
        <v>77.2</v>
      </c>
      <c r="EF6" s="65">
        <f t="shared" si="14"/>
        <v>77.8</v>
      </c>
      <c r="EG6" s="65">
        <f t="shared" si="14"/>
        <v>69.2</v>
      </c>
      <c r="EH6" s="65">
        <f t="shared" si="14"/>
        <v>66.400000000000006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49514482</v>
      </c>
      <c r="EP6" s="66">
        <f t="shared" ref="EP6:EX6" si="15">IF(EP8="-",NA(),EP8)</f>
        <v>49912677</v>
      </c>
      <c r="EQ6" s="66">
        <f t="shared" si="15"/>
        <v>50483092</v>
      </c>
      <c r="ER6" s="66">
        <f t="shared" si="15"/>
        <v>60006025</v>
      </c>
      <c r="ES6" s="66">
        <f t="shared" si="15"/>
        <v>58217755</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166</v>
      </c>
      <c r="B7" s="63">
        <f t="shared" ref="B7:AH7" si="16">B8</f>
        <v>2020</v>
      </c>
      <c r="C7" s="63">
        <f t="shared" si="16"/>
        <v>172057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13</v>
      </c>
      <c r="R7" s="63" t="str">
        <f t="shared" si="16"/>
        <v>-</v>
      </c>
      <c r="S7" s="63" t="str">
        <f t="shared" si="16"/>
        <v>ド 透 訓</v>
      </c>
      <c r="T7" s="63" t="str">
        <f t="shared" si="16"/>
        <v>救 臨 へ 災</v>
      </c>
      <c r="U7" s="64">
        <f>U8</f>
        <v>13700</v>
      </c>
      <c r="V7" s="64">
        <f>V8</f>
        <v>12865</v>
      </c>
      <c r="W7" s="63" t="str">
        <f>W8</f>
        <v>-</v>
      </c>
      <c r="X7" s="63" t="str">
        <f t="shared" si="16"/>
        <v>第１種該当</v>
      </c>
      <c r="Y7" s="63" t="str">
        <f t="shared" si="16"/>
        <v>１０：１</v>
      </c>
      <c r="Z7" s="64">
        <f t="shared" si="16"/>
        <v>156</v>
      </c>
      <c r="AA7" s="64" t="str">
        <f t="shared" si="16"/>
        <v>-</v>
      </c>
      <c r="AB7" s="64">
        <f t="shared" si="16"/>
        <v>7</v>
      </c>
      <c r="AC7" s="64" t="str">
        <f t="shared" si="16"/>
        <v>-</v>
      </c>
      <c r="AD7" s="64" t="str">
        <f t="shared" si="16"/>
        <v>-</v>
      </c>
      <c r="AE7" s="64">
        <f t="shared" si="16"/>
        <v>163</v>
      </c>
      <c r="AF7" s="64">
        <f t="shared" si="16"/>
        <v>154</v>
      </c>
      <c r="AG7" s="64" t="str">
        <f t="shared" si="16"/>
        <v>-</v>
      </c>
      <c r="AH7" s="64">
        <f t="shared" si="16"/>
        <v>154</v>
      </c>
      <c r="AI7" s="65">
        <f>AI8</f>
        <v>101.6</v>
      </c>
      <c r="AJ7" s="65">
        <f t="shared" ref="AJ7:AR7" si="17">AJ8</f>
        <v>101.3</v>
      </c>
      <c r="AK7" s="65">
        <f t="shared" si="17"/>
        <v>98.1</v>
      </c>
      <c r="AL7" s="65">
        <f t="shared" si="17"/>
        <v>101.6</v>
      </c>
      <c r="AM7" s="65">
        <f t="shared" si="17"/>
        <v>105.9</v>
      </c>
      <c r="AN7" s="65">
        <f t="shared" si="17"/>
        <v>96.7</v>
      </c>
      <c r="AO7" s="65">
        <f t="shared" si="17"/>
        <v>96.6</v>
      </c>
      <c r="AP7" s="65">
        <f t="shared" si="17"/>
        <v>97.2</v>
      </c>
      <c r="AQ7" s="65">
        <f t="shared" si="17"/>
        <v>96.9</v>
      </c>
      <c r="AR7" s="65">
        <f t="shared" si="17"/>
        <v>100.6</v>
      </c>
      <c r="AS7" s="65"/>
      <c r="AT7" s="65">
        <f>AT8</f>
        <v>97.4</v>
      </c>
      <c r="AU7" s="65">
        <f t="shared" ref="AU7:BC7" si="18">AU8</f>
        <v>97.5</v>
      </c>
      <c r="AV7" s="65">
        <f t="shared" si="18"/>
        <v>93</v>
      </c>
      <c r="AW7" s="65">
        <f t="shared" si="18"/>
        <v>94.2</v>
      </c>
      <c r="AX7" s="65">
        <f t="shared" si="18"/>
        <v>94.4</v>
      </c>
      <c r="AY7" s="65">
        <f t="shared" si="18"/>
        <v>84.2</v>
      </c>
      <c r="AZ7" s="65">
        <f t="shared" si="18"/>
        <v>83.9</v>
      </c>
      <c r="BA7" s="65">
        <f t="shared" si="18"/>
        <v>84</v>
      </c>
      <c r="BB7" s="65">
        <f t="shared" si="18"/>
        <v>84.3</v>
      </c>
      <c r="BC7" s="65">
        <f t="shared" si="18"/>
        <v>80.7</v>
      </c>
      <c r="BD7" s="65"/>
      <c r="BE7" s="65">
        <f>BE8</f>
        <v>28.2</v>
      </c>
      <c r="BF7" s="65">
        <f t="shared" ref="BF7:BN7" si="19">BF8</f>
        <v>26.8</v>
      </c>
      <c r="BG7" s="65">
        <f t="shared" si="19"/>
        <v>30.8</v>
      </c>
      <c r="BH7" s="65">
        <f t="shared" si="19"/>
        <v>26.5</v>
      </c>
      <c r="BI7" s="65">
        <f t="shared" si="19"/>
        <v>20.3</v>
      </c>
      <c r="BJ7" s="65">
        <f t="shared" si="19"/>
        <v>119.5</v>
      </c>
      <c r="BK7" s="65">
        <f t="shared" si="19"/>
        <v>116.9</v>
      </c>
      <c r="BL7" s="65">
        <f t="shared" si="19"/>
        <v>117.1</v>
      </c>
      <c r="BM7" s="65">
        <f t="shared" si="19"/>
        <v>120.5</v>
      </c>
      <c r="BN7" s="65">
        <f t="shared" si="19"/>
        <v>124.2</v>
      </c>
      <c r="BO7" s="65"/>
      <c r="BP7" s="65">
        <f>BP8</f>
        <v>65.599999999999994</v>
      </c>
      <c r="BQ7" s="65">
        <f t="shared" ref="BQ7:BY7" si="20">BQ8</f>
        <v>75.900000000000006</v>
      </c>
      <c r="BR7" s="65">
        <f t="shared" si="20"/>
        <v>67</v>
      </c>
      <c r="BS7" s="65">
        <f t="shared" si="20"/>
        <v>74</v>
      </c>
      <c r="BT7" s="65">
        <f t="shared" si="20"/>
        <v>66.900000000000006</v>
      </c>
      <c r="BU7" s="65">
        <f t="shared" si="20"/>
        <v>69.8</v>
      </c>
      <c r="BV7" s="65">
        <f t="shared" si="20"/>
        <v>69.7</v>
      </c>
      <c r="BW7" s="65">
        <f t="shared" si="20"/>
        <v>70.099999999999994</v>
      </c>
      <c r="BX7" s="65">
        <f t="shared" si="20"/>
        <v>70.400000000000006</v>
      </c>
      <c r="BY7" s="65">
        <f t="shared" si="20"/>
        <v>65.8</v>
      </c>
      <c r="BZ7" s="65"/>
      <c r="CA7" s="66">
        <f>CA8</f>
        <v>31484</v>
      </c>
      <c r="CB7" s="66">
        <f t="shared" ref="CB7:CJ7" si="21">CB8</f>
        <v>34385</v>
      </c>
      <c r="CC7" s="66">
        <f t="shared" si="21"/>
        <v>35196</v>
      </c>
      <c r="CD7" s="66">
        <f t="shared" si="21"/>
        <v>35094</v>
      </c>
      <c r="CE7" s="66">
        <f t="shared" si="21"/>
        <v>37352</v>
      </c>
      <c r="CF7" s="66">
        <f t="shared" si="21"/>
        <v>33492</v>
      </c>
      <c r="CG7" s="66">
        <f t="shared" si="21"/>
        <v>34136</v>
      </c>
      <c r="CH7" s="66">
        <f t="shared" si="21"/>
        <v>34924</v>
      </c>
      <c r="CI7" s="66">
        <f t="shared" si="21"/>
        <v>35788</v>
      </c>
      <c r="CJ7" s="66">
        <f t="shared" si="21"/>
        <v>37855</v>
      </c>
      <c r="CK7" s="65"/>
      <c r="CL7" s="66">
        <f>CL8</f>
        <v>16192</v>
      </c>
      <c r="CM7" s="66">
        <f t="shared" ref="CM7:CU7" si="22">CM8</f>
        <v>16387</v>
      </c>
      <c r="CN7" s="66">
        <f t="shared" si="22"/>
        <v>15581</v>
      </c>
      <c r="CO7" s="66">
        <f t="shared" si="22"/>
        <v>16642</v>
      </c>
      <c r="CP7" s="66">
        <f t="shared" si="22"/>
        <v>17576</v>
      </c>
      <c r="CQ7" s="66">
        <f t="shared" si="22"/>
        <v>9976</v>
      </c>
      <c r="CR7" s="66">
        <f t="shared" si="22"/>
        <v>10130</v>
      </c>
      <c r="CS7" s="66">
        <f t="shared" si="22"/>
        <v>10244</v>
      </c>
      <c r="CT7" s="66">
        <f t="shared" si="22"/>
        <v>10602</v>
      </c>
      <c r="CU7" s="66">
        <f t="shared" si="22"/>
        <v>11234</v>
      </c>
      <c r="CV7" s="65"/>
      <c r="CW7" s="65">
        <f>CW8</f>
        <v>45.4</v>
      </c>
      <c r="CX7" s="65">
        <f t="shared" ref="CX7:DF7" si="23">CX8</f>
        <v>46.1</v>
      </c>
      <c r="CY7" s="65">
        <f t="shared" si="23"/>
        <v>49.7</v>
      </c>
      <c r="CZ7" s="65">
        <f t="shared" si="23"/>
        <v>46.8</v>
      </c>
      <c r="DA7" s="65">
        <f t="shared" si="23"/>
        <v>48.4</v>
      </c>
      <c r="DB7" s="65">
        <f t="shared" si="23"/>
        <v>63.4</v>
      </c>
      <c r="DC7" s="65">
        <f t="shared" si="23"/>
        <v>63.4</v>
      </c>
      <c r="DD7" s="65">
        <f t="shared" si="23"/>
        <v>63.7</v>
      </c>
      <c r="DE7" s="65">
        <f t="shared" si="23"/>
        <v>63.3</v>
      </c>
      <c r="DF7" s="65">
        <f t="shared" si="23"/>
        <v>68.5</v>
      </c>
      <c r="DG7" s="65"/>
      <c r="DH7" s="65">
        <f>DH8</f>
        <v>37.4</v>
      </c>
      <c r="DI7" s="65">
        <f t="shared" ref="DI7:DQ7" si="24">DI8</f>
        <v>36.4</v>
      </c>
      <c r="DJ7" s="65">
        <f t="shared" si="24"/>
        <v>36.700000000000003</v>
      </c>
      <c r="DK7" s="65">
        <f t="shared" si="24"/>
        <v>36.5</v>
      </c>
      <c r="DL7" s="65">
        <f t="shared" si="24"/>
        <v>37.799999999999997</v>
      </c>
      <c r="DM7" s="65">
        <f t="shared" si="24"/>
        <v>18.7</v>
      </c>
      <c r="DN7" s="65">
        <f t="shared" si="24"/>
        <v>18.3</v>
      </c>
      <c r="DO7" s="65">
        <f t="shared" si="24"/>
        <v>17.7</v>
      </c>
      <c r="DP7" s="65">
        <f t="shared" si="24"/>
        <v>17.5</v>
      </c>
      <c r="DQ7" s="65">
        <f t="shared" si="24"/>
        <v>17.5</v>
      </c>
      <c r="DR7" s="65"/>
      <c r="DS7" s="65">
        <f>DS8</f>
        <v>63.3</v>
      </c>
      <c r="DT7" s="65">
        <f t="shared" ref="DT7:EB7" si="25">DT8</f>
        <v>64.3</v>
      </c>
      <c r="DU7" s="65">
        <f t="shared" si="25"/>
        <v>65.400000000000006</v>
      </c>
      <c r="DV7" s="65">
        <f t="shared" si="25"/>
        <v>63.8</v>
      </c>
      <c r="DW7" s="65">
        <f t="shared" si="25"/>
        <v>64</v>
      </c>
      <c r="DX7" s="65">
        <f t="shared" si="25"/>
        <v>52.5</v>
      </c>
      <c r="DY7" s="65">
        <f t="shared" si="25"/>
        <v>53.5</v>
      </c>
      <c r="DZ7" s="65">
        <f t="shared" si="25"/>
        <v>54.1</v>
      </c>
      <c r="EA7" s="65">
        <f t="shared" si="25"/>
        <v>54.6</v>
      </c>
      <c r="EB7" s="65">
        <f t="shared" si="25"/>
        <v>56.9</v>
      </c>
      <c r="EC7" s="65"/>
      <c r="ED7" s="65">
        <f>ED8</f>
        <v>76</v>
      </c>
      <c r="EE7" s="65">
        <f t="shared" ref="EE7:EM7" si="26">EE8</f>
        <v>77.2</v>
      </c>
      <c r="EF7" s="65">
        <f t="shared" si="26"/>
        <v>77.8</v>
      </c>
      <c r="EG7" s="65">
        <f t="shared" si="26"/>
        <v>69.2</v>
      </c>
      <c r="EH7" s="65">
        <f t="shared" si="26"/>
        <v>66.400000000000006</v>
      </c>
      <c r="EI7" s="65">
        <f t="shared" si="26"/>
        <v>69.7</v>
      </c>
      <c r="EJ7" s="65">
        <f t="shared" si="26"/>
        <v>71.3</v>
      </c>
      <c r="EK7" s="65">
        <f t="shared" si="26"/>
        <v>71.400000000000006</v>
      </c>
      <c r="EL7" s="65">
        <f t="shared" si="26"/>
        <v>71.7</v>
      </c>
      <c r="EM7" s="65">
        <f t="shared" si="26"/>
        <v>72.900000000000006</v>
      </c>
      <c r="EN7" s="65"/>
      <c r="EO7" s="66">
        <f>EO8</f>
        <v>49514482</v>
      </c>
      <c r="EP7" s="66">
        <f t="shared" ref="EP7:EX7" si="27">EP8</f>
        <v>49912677</v>
      </c>
      <c r="EQ7" s="66">
        <f t="shared" si="27"/>
        <v>50483092</v>
      </c>
      <c r="ER7" s="66">
        <f t="shared" si="27"/>
        <v>60006025</v>
      </c>
      <c r="ES7" s="66">
        <f t="shared" si="27"/>
        <v>58217755</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172057</v>
      </c>
      <c r="D8" s="68">
        <v>46</v>
      </c>
      <c r="E8" s="68">
        <v>6</v>
      </c>
      <c r="F8" s="68">
        <v>0</v>
      </c>
      <c r="G8" s="68">
        <v>1</v>
      </c>
      <c r="H8" s="68" t="s">
        <v>167</v>
      </c>
      <c r="I8" s="68" t="s">
        <v>168</v>
      </c>
      <c r="J8" s="68" t="s">
        <v>169</v>
      </c>
      <c r="K8" s="68" t="s">
        <v>170</v>
      </c>
      <c r="L8" s="68" t="s">
        <v>171</v>
      </c>
      <c r="M8" s="68" t="s">
        <v>172</v>
      </c>
      <c r="N8" s="68" t="s">
        <v>173</v>
      </c>
      <c r="O8" s="68" t="s">
        <v>174</v>
      </c>
      <c r="P8" s="68" t="s">
        <v>175</v>
      </c>
      <c r="Q8" s="69">
        <v>13</v>
      </c>
      <c r="R8" s="68" t="s">
        <v>39</v>
      </c>
      <c r="S8" s="68" t="s">
        <v>176</v>
      </c>
      <c r="T8" s="68" t="s">
        <v>177</v>
      </c>
      <c r="U8" s="69">
        <v>13700</v>
      </c>
      <c r="V8" s="69">
        <v>12865</v>
      </c>
      <c r="W8" s="68" t="s">
        <v>39</v>
      </c>
      <c r="X8" s="68" t="s">
        <v>178</v>
      </c>
      <c r="Y8" s="70" t="s">
        <v>179</v>
      </c>
      <c r="Z8" s="69">
        <v>156</v>
      </c>
      <c r="AA8" s="69" t="s">
        <v>39</v>
      </c>
      <c r="AB8" s="69">
        <v>7</v>
      </c>
      <c r="AC8" s="69" t="s">
        <v>39</v>
      </c>
      <c r="AD8" s="69" t="s">
        <v>39</v>
      </c>
      <c r="AE8" s="69">
        <v>163</v>
      </c>
      <c r="AF8" s="69">
        <v>154</v>
      </c>
      <c r="AG8" s="69" t="s">
        <v>39</v>
      </c>
      <c r="AH8" s="69">
        <v>154</v>
      </c>
      <c r="AI8" s="71">
        <v>101.6</v>
      </c>
      <c r="AJ8" s="71">
        <v>101.3</v>
      </c>
      <c r="AK8" s="71">
        <v>98.1</v>
      </c>
      <c r="AL8" s="71">
        <v>101.6</v>
      </c>
      <c r="AM8" s="71">
        <v>105.9</v>
      </c>
      <c r="AN8" s="71">
        <v>96.7</v>
      </c>
      <c r="AO8" s="71">
        <v>96.6</v>
      </c>
      <c r="AP8" s="71">
        <v>97.2</v>
      </c>
      <c r="AQ8" s="71">
        <v>96.9</v>
      </c>
      <c r="AR8" s="71">
        <v>100.6</v>
      </c>
      <c r="AS8" s="71">
        <v>102.5</v>
      </c>
      <c r="AT8" s="71">
        <v>97.4</v>
      </c>
      <c r="AU8" s="71">
        <v>97.5</v>
      </c>
      <c r="AV8" s="71">
        <v>93</v>
      </c>
      <c r="AW8" s="71">
        <v>94.2</v>
      </c>
      <c r="AX8" s="71">
        <v>94.4</v>
      </c>
      <c r="AY8" s="71">
        <v>84.2</v>
      </c>
      <c r="AZ8" s="71">
        <v>83.9</v>
      </c>
      <c r="BA8" s="71">
        <v>84</v>
      </c>
      <c r="BB8" s="71">
        <v>84.3</v>
      </c>
      <c r="BC8" s="71">
        <v>80.7</v>
      </c>
      <c r="BD8" s="71">
        <v>84.7</v>
      </c>
      <c r="BE8" s="72">
        <v>28.2</v>
      </c>
      <c r="BF8" s="72">
        <v>26.8</v>
      </c>
      <c r="BG8" s="72">
        <v>30.8</v>
      </c>
      <c r="BH8" s="72">
        <v>26.5</v>
      </c>
      <c r="BI8" s="72">
        <v>20.3</v>
      </c>
      <c r="BJ8" s="72">
        <v>119.5</v>
      </c>
      <c r="BK8" s="72">
        <v>116.9</v>
      </c>
      <c r="BL8" s="72">
        <v>117.1</v>
      </c>
      <c r="BM8" s="72">
        <v>120.5</v>
      </c>
      <c r="BN8" s="72">
        <v>124.2</v>
      </c>
      <c r="BO8" s="72">
        <v>69.3</v>
      </c>
      <c r="BP8" s="71">
        <v>65.599999999999994</v>
      </c>
      <c r="BQ8" s="71">
        <v>75.900000000000006</v>
      </c>
      <c r="BR8" s="71">
        <v>67</v>
      </c>
      <c r="BS8" s="71">
        <v>74</v>
      </c>
      <c r="BT8" s="71">
        <v>66.900000000000006</v>
      </c>
      <c r="BU8" s="71">
        <v>69.8</v>
      </c>
      <c r="BV8" s="71">
        <v>69.7</v>
      </c>
      <c r="BW8" s="71">
        <v>70.099999999999994</v>
      </c>
      <c r="BX8" s="71">
        <v>70.400000000000006</v>
      </c>
      <c r="BY8" s="71">
        <v>65.8</v>
      </c>
      <c r="BZ8" s="71">
        <v>67.2</v>
      </c>
      <c r="CA8" s="72">
        <v>31484</v>
      </c>
      <c r="CB8" s="72">
        <v>34385</v>
      </c>
      <c r="CC8" s="72">
        <v>35196</v>
      </c>
      <c r="CD8" s="72">
        <v>35094</v>
      </c>
      <c r="CE8" s="72">
        <v>37352</v>
      </c>
      <c r="CF8" s="72">
        <v>33492</v>
      </c>
      <c r="CG8" s="72">
        <v>34136</v>
      </c>
      <c r="CH8" s="72">
        <v>34924</v>
      </c>
      <c r="CI8" s="72">
        <v>35788</v>
      </c>
      <c r="CJ8" s="72">
        <v>37855</v>
      </c>
      <c r="CK8" s="71">
        <v>56733</v>
      </c>
      <c r="CL8" s="72">
        <v>16192</v>
      </c>
      <c r="CM8" s="72">
        <v>16387</v>
      </c>
      <c r="CN8" s="72">
        <v>15581</v>
      </c>
      <c r="CO8" s="72">
        <v>16642</v>
      </c>
      <c r="CP8" s="72">
        <v>17576</v>
      </c>
      <c r="CQ8" s="72">
        <v>9976</v>
      </c>
      <c r="CR8" s="72">
        <v>10130</v>
      </c>
      <c r="CS8" s="72">
        <v>10244</v>
      </c>
      <c r="CT8" s="72">
        <v>10602</v>
      </c>
      <c r="CU8" s="72">
        <v>11234</v>
      </c>
      <c r="CV8" s="71">
        <v>16778</v>
      </c>
      <c r="CW8" s="72">
        <v>45.4</v>
      </c>
      <c r="CX8" s="72">
        <v>46.1</v>
      </c>
      <c r="CY8" s="72">
        <v>49.7</v>
      </c>
      <c r="CZ8" s="72">
        <v>46.8</v>
      </c>
      <c r="DA8" s="72">
        <v>48.4</v>
      </c>
      <c r="DB8" s="72">
        <v>63.4</v>
      </c>
      <c r="DC8" s="72">
        <v>63.4</v>
      </c>
      <c r="DD8" s="72">
        <v>63.7</v>
      </c>
      <c r="DE8" s="72">
        <v>63.3</v>
      </c>
      <c r="DF8" s="72">
        <v>68.5</v>
      </c>
      <c r="DG8" s="72">
        <v>58.8</v>
      </c>
      <c r="DH8" s="72">
        <v>37.4</v>
      </c>
      <c r="DI8" s="72">
        <v>36.4</v>
      </c>
      <c r="DJ8" s="72">
        <v>36.700000000000003</v>
      </c>
      <c r="DK8" s="72">
        <v>36.5</v>
      </c>
      <c r="DL8" s="72">
        <v>37.799999999999997</v>
      </c>
      <c r="DM8" s="72">
        <v>18.7</v>
      </c>
      <c r="DN8" s="72">
        <v>18.3</v>
      </c>
      <c r="DO8" s="72">
        <v>17.7</v>
      </c>
      <c r="DP8" s="72">
        <v>17.5</v>
      </c>
      <c r="DQ8" s="72">
        <v>17.5</v>
      </c>
      <c r="DR8" s="72">
        <v>24.8</v>
      </c>
      <c r="DS8" s="71">
        <v>63.3</v>
      </c>
      <c r="DT8" s="71">
        <v>64.3</v>
      </c>
      <c r="DU8" s="71">
        <v>65.400000000000006</v>
      </c>
      <c r="DV8" s="71">
        <v>63.8</v>
      </c>
      <c r="DW8" s="71">
        <v>64</v>
      </c>
      <c r="DX8" s="71">
        <v>52.5</v>
      </c>
      <c r="DY8" s="71">
        <v>53.5</v>
      </c>
      <c r="DZ8" s="71">
        <v>54.1</v>
      </c>
      <c r="EA8" s="71">
        <v>54.6</v>
      </c>
      <c r="EB8" s="71">
        <v>56.9</v>
      </c>
      <c r="EC8" s="71">
        <v>54.8</v>
      </c>
      <c r="ED8" s="71">
        <v>76</v>
      </c>
      <c r="EE8" s="71">
        <v>77.2</v>
      </c>
      <c r="EF8" s="71">
        <v>77.8</v>
      </c>
      <c r="EG8" s="71">
        <v>69.2</v>
      </c>
      <c r="EH8" s="71">
        <v>66.400000000000006</v>
      </c>
      <c r="EI8" s="71">
        <v>69.7</v>
      </c>
      <c r="EJ8" s="71">
        <v>71.3</v>
      </c>
      <c r="EK8" s="71">
        <v>71.400000000000006</v>
      </c>
      <c r="EL8" s="71">
        <v>71.7</v>
      </c>
      <c r="EM8" s="71">
        <v>72.900000000000006</v>
      </c>
      <c r="EN8" s="71">
        <v>70.3</v>
      </c>
      <c r="EO8" s="72">
        <v>49514482</v>
      </c>
      <c r="EP8" s="72">
        <v>49912677</v>
      </c>
      <c r="EQ8" s="72">
        <v>50483092</v>
      </c>
      <c r="ER8" s="72">
        <v>60006025</v>
      </c>
      <c r="ES8" s="72">
        <v>58217755</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2022-01-14T00:40:23Z</cp:lastPrinted>
  <dcterms:created xsi:type="dcterms:W3CDTF">2021-12-03T08:44:05Z</dcterms:created>
  <dcterms:modified xsi:type="dcterms:W3CDTF">2022-01-14T00:40:30Z</dcterms:modified>
  <cp:category/>
</cp:coreProperties>
</file>