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5農集\"/>
    </mc:Choice>
  </mc:AlternateContent>
  <workbookProtection workbookAlgorithmName="SHA-512" workbookHashValue="M/jWeuu3N4FRT6eJR2ldkumharGKDLFiNvwaB6lYw5guTrQb0/srM1J41Nakf39QQAA8k7GC0/9MQIPWcNqAKA==" workbookSaltValue="/Demm5IpRnHe6zwWl8dnq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<sst xmlns="http://schemas.openxmlformats.org/spreadsheetml/2006/main" count="275" uniqueCount="117">
  <si>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</si>
  <si>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</si>
  <si>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</si>
  <si>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</si>
  <si>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</si>
  <si>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</si>
  <si>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</si>
  <si>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</si>
  <si>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</si>
  <si>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</si>
  <si>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</si>
  <si>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</si>
  <si>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</si>
  <si>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</si>
  <si>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</si>
  <si>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</si>
  <si>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</si>
  <si>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</si>
  <si>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</si>
  <si>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</si>
  <si>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</si>
  <si>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</si>
  <si>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</si>
  <si>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</si>
  <si>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</si>
  <si>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</si>
  <si>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</si>
  <si>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</si>
  <si>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</si>
  <si>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</si>
  <si>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</si>
  <si>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</si>
  <si>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</si>
  <si>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</si>
  <si>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</si>
  <si>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</si>
  <si>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</si>
  <si>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</si>
  <si>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</si>
  <si>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</si>
  <si>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</si>
  <si>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</si>
  <si>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</si>
  <si>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</si>
  <si>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</si>
  <si>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</si>
  <si>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</si>
  <si>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</si>
  <si>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</si>
  <si>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</si>
  <si>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</si>
  <si>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</si>
  <si>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</si>
  <si>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</si>
  <si>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</si>
  <si>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</si>
  <si>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</si>
  <si>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</si>
  <si>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</si>
  <si>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</si>
  <si>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</si>
  <si>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</si>
  <si>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</si>
  <si>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</si>
  <si>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</si>
  <si>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</si>
  <si>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</si>
  <si>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</si>
  <si>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</si>
  <si>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</si>
  <si>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</si>
  <si>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</si>
  <si>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</si>
  <si>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</si>
  <si>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</si>
  <si>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</si>
  <si>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</si>
  <si>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</si>
  <si>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</si>
  <si>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</si>
  <si>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</si>
  <si>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</si>
  <si>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</si>
  <si>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</si>
  <si>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</si>
  <si>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</si>
  <si>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</si>
  <si>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</si>
  <si>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</si>
  <si>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</si>
  <si>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</si>
  <si>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</si>
  <si>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</si>
  <si>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</si>
  <si>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</si>
  <si>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</si>
  <si>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</si>
  <si>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</si>
  <si>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</si>
  <si>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</si>
  <si>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</si>
  <si>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</si>
  <si>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</si>
  <si>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</si>
  <si>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</si>
  <si>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</si>
  <si>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</si>
  <si>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</si>
  <si>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</si>
  <si>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</si>
  <si>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</si>
  <si>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</si>
  <si>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</si>
  <si>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</si>
  <si>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①経常収支比率が100％を上回っているものの、⑤経費回収率が100％を大幅に下回っており一般会計繰入金等の使用料収入以外の収入に依存した経営となっています。　　　　　　　　　　　　　　　　　　　　③流動比率は100％を大きく下回っており、1年以内に支払うべき債務を支払うだけの現金化できる資産を保有しておらず、かなり厳しい経営状況となっています。　　　　       　　　　　　　　　　　　④処理区域内人口が少ないものの、処理場を4つ有していることから、類似団体と比較しても高い数値を示している要因となっていると考えられます。また、分流式に要する経費にかかる一般会計繰入金が大幅に減少したため、企業債残高対事業規模比率が大幅に上昇したものと考えられる。　　　　　　　　　　　　　　　⑧水洗化率は横ばい傾向にあり、人口減少や高齢世帯が多いといった要因などにより類似団体より低い数値になっていると考えられます。　　　　</t>
    <rPh sb="35" eb="37">
      <t>オオハバ</t>
    </rPh>
    <rPh sb="99" eb="101">
      <t>リュウドウ</t>
    </rPh>
    <rPh sb="101" eb="103">
      <t>ヒリツ</t>
    </rPh>
    <rPh sb="109" eb="110">
      <t>オオ</t>
    </rPh>
    <rPh sb="112" eb="114">
      <t>シタマワ</t>
    </rPh>
    <rPh sb="120" eb="121">
      <t>ネン</t>
    </rPh>
    <rPh sb="121" eb="123">
      <t>イナイ</t>
    </rPh>
    <rPh sb="124" eb="126">
      <t>シハラ</t>
    </rPh>
    <rPh sb="129" eb="131">
      <t>サイム</t>
    </rPh>
    <rPh sb="132" eb="134">
      <t>シハラ</t>
    </rPh>
    <rPh sb="138" eb="140">
      <t>ゲンキン</t>
    </rPh>
    <rPh sb="140" eb="141">
      <t>カ</t>
    </rPh>
    <rPh sb="144" eb="146">
      <t>シサン</t>
    </rPh>
    <rPh sb="147" eb="149">
      <t>ホユウ</t>
    </rPh>
    <rPh sb="158" eb="159">
      <t>キビ</t>
    </rPh>
    <rPh sb="161" eb="163">
      <t>ケイエイ</t>
    </rPh>
    <rPh sb="163" eb="165">
      <t>ジョウキョウ</t>
    </rPh>
    <rPh sb="197" eb="199">
      <t>ショリ</t>
    </rPh>
    <rPh sb="199" eb="202">
      <t>クイキナイ</t>
    </rPh>
    <rPh sb="202" eb="204">
      <t>ジンコウ</t>
    </rPh>
    <rPh sb="205" eb="206">
      <t>スク</t>
    </rPh>
    <rPh sb="212" eb="215">
      <t>ショリジョウ</t>
    </rPh>
    <rPh sb="218" eb="219">
      <t>ユウ</t>
    </rPh>
    <rPh sb="248" eb="250">
      <t>ヨウイン</t>
    </rPh>
    <rPh sb="257" eb="258">
      <t>カンガ</t>
    </rPh>
    <rPh sb="267" eb="269">
      <t>ブンリュウ</t>
    </rPh>
    <rPh sb="269" eb="270">
      <t>シキ</t>
    </rPh>
    <rPh sb="271" eb="272">
      <t>ヨウ</t>
    </rPh>
    <rPh sb="274" eb="276">
      <t>ケイヒ</t>
    </rPh>
    <rPh sb="280" eb="282">
      <t>イッパン</t>
    </rPh>
    <rPh sb="282" eb="284">
      <t>カイケイ</t>
    </rPh>
    <rPh sb="284" eb="286">
      <t>クリイレ</t>
    </rPh>
    <rPh sb="286" eb="287">
      <t>キン</t>
    </rPh>
    <rPh sb="288" eb="290">
      <t>オオハバ</t>
    </rPh>
    <rPh sb="291" eb="293">
      <t>ゲンショウ</t>
    </rPh>
    <rPh sb="298" eb="300">
      <t>キギョウ</t>
    </rPh>
    <rPh sb="300" eb="301">
      <t>サイ</t>
    </rPh>
    <rPh sb="301" eb="303">
      <t>ザンダカ</t>
    </rPh>
    <rPh sb="303" eb="304">
      <t>タイ</t>
    </rPh>
    <rPh sb="304" eb="306">
      <t>ジギョウ</t>
    </rPh>
    <rPh sb="306" eb="308">
      <t>キボ</t>
    </rPh>
    <rPh sb="308" eb="310">
      <t>ヒリツ</t>
    </rPh>
    <rPh sb="311" eb="313">
      <t>オオハバ</t>
    </rPh>
    <rPh sb="314" eb="316">
      <t>ジョウショウ</t>
    </rPh>
    <rPh sb="321" eb="322">
      <t>カンガ</t>
    </rPh>
    <rPh sb="343" eb="346">
      <t>スイセンカ</t>
    </rPh>
    <rPh sb="346" eb="347">
      <t>リツ</t>
    </rPh>
    <rPh sb="348" eb="349">
      <t>ヨコ</t>
    </rPh>
    <rPh sb="351" eb="353">
      <t>ケイコウ</t>
    </rPh>
    <rPh sb="357" eb="359">
      <t>ジンコウ</t>
    </rPh>
    <rPh sb="359" eb="361">
      <t>ゲンショウ</t>
    </rPh>
    <rPh sb="362" eb="364">
      <t>コウレイ</t>
    </rPh>
    <rPh sb="364" eb="366">
      <t>セタイ</t>
    </rPh>
    <rPh sb="367" eb="368">
      <t>オオ</t>
    </rPh>
    <rPh sb="373" eb="375">
      <t>ヨウイン</t>
    </rPh>
    <rPh sb="380" eb="382">
      <t>ルイジ</t>
    </rPh>
    <rPh sb="382" eb="384">
      <t>ダンタイ</t>
    </rPh>
    <rPh sb="386" eb="387">
      <t>ヒク</t>
    </rPh>
    <rPh sb="388" eb="390">
      <t>スウチ</t>
    </rPh>
    <rPh sb="397" eb="398">
      <t>カンガ</t>
    </rPh>
    <phoneticPr fontId="4"/>
  </si>
  <si>
    <t>古い施設でも供用開始から29年のため、管渠については法定耐用年数に達するまでにまだ十分な期間があり老朽化の心配は今のところはない。設備については、大規模な改修工事費を抑制するため、長寿命化対策事業が完了したため、有形固定資産減価償却率が全国平均及び類似団体より低くなっていると思われる。</t>
    <rPh sb="0" eb="1">
      <t>フル</t>
    </rPh>
    <rPh sb="2" eb="4">
      <t>シセツ</t>
    </rPh>
    <rPh sb="6" eb="8">
      <t>キョウヨウ</t>
    </rPh>
    <rPh sb="8" eb="10">
      <t>カイシ</t>
    </rPh>
    <rPh sb="14" eb="15">
      <t>ネン</t>
    </rPh>
    <rPh sb="41" eb="43">
      <t>ジュウブン</t>
    </rPh>
    <rPh sb="49" eb="52">
      <t>ロウキュウカ</t>
    </rPh>
    <rPh sb="53" eb="55">
      <t>シンパイ</t>
    </rPh>
    <rPh sb="56" eb="57">
      <t>イマ</t>
    </rPh>
    <rPh sb="65" eb="67">
      <t>セツビ</t>
    </rPh>
    <rPh sb="73" eb="76">
      <t>ダイキボ</t>
    </rPh>
    <rPh sb="77" eb="79">
      <t>カイシュウ</t>
    </rPh>
    <rPh sb="79" eb="81">
      <t>コウジ</t>
    </rPh>
    <rPh sb="81" eb="82">
      <t>ヒ</t>
    </rPh>
    <rPh sb="83" eb="85">
      <t>ヨクセイ</t>
    </rPh>
    <rPh sb="90" eb="94">
      <t>チョウジュミョウカ</t>
    </rPh>
    <rPh sb="94" eb="96">
      <t>タイサク</t>
    </rPh>
    <rPh sb="96" eb="98">
      <t>ジギョウ</t>
    </rPh>
    <rPh sb="99" eb="101">
      <t>カンリョウ</t>
    </rPh>
    <rPh sb="106" eb="108">
      <t>ユウケイ</t>
    </rPh>
    <rPh sb="108" eb="110">
      <t>コテイ</t>
    </rPh>
    <rPh sb="110" eb="112">
      <t>シサン</t>
    </rPh>
    <rPh sb="112" eb="114">
      <t>ゲンカ</t>
    </rPh>
    <rPh sb="114" eb="116">
      <t>ショウキャク</t>
    </rPh>
    <rPh sb="116" eb="117">
      <t>リツ</t>
    </rPh>
    <rPh sb="118" eb="120">
      <t>ゼンコク</t>
    </rPh>
    <rPh sb="120" eb="122">
      <t>ヘイキン</t>
    </rPh>
    <rPh sb="122" eb="123">
      <t>オヨ</t>
    </rPh>
    <rPh sb="124" eb="126">
      <t>ルイジ</t>
    </rPh>
    <rPh sb="126" eb="128">
      <t>ダンタイ</t>
    </rPh>
    <rPh sb="130" eb="131">
      <t>ヒク</t>
    </rPh>
    <rPh sb="138" eb="139">
      <t>オモ</t>
    </rPh>
    <phoneticPr fontId="4"/>
  </si>
  <si>
    <t>使用料収入のみで賄えないため、企業債（資本費平準化債）の借入や一般会計からの基準外繰入などにより事業を実施しており、大変厳しい経営状態である。料金の適正化に向けた検討を実施し、安定した収入の確保に取り組む必要があると考えられます。</t>
    <rPh sb="15" eb="17">
      <t>キギョウ</t>
    </rPh>
    <rPh sb="17" eb="18">
      <t>サイ</t>
    </rPh>
    <rPh sb="19" eb="21">
      <t>シホン</t>
    </rPh>
    <rPh sb="21" eb="22">
      <t>ヒ</t>
    </rPh>
    <rPh sb="22" eb="25">
      <t>ヘイジュンカ</t>
    </rPh>
    <rPh sb="25" eb="26">
      <t>サイ</t>
    </rPh>
    <rPh sb="28" eb="30">
      <t>カリイレ</t>
    </rPh>
    <rPh sb="31" eb="33">
      <t>イッパン</t>
    </rPh>
    <rPh sb="33" eb="35">
      <t>カイケイ</t>
    </rPh>
    <rPh sb="38" eb="40">
      <t>キジュン</t>
    </rPh>
    <rPh sb="40" eb="41">
      <t>ガイ</t>
    </rPh>
    <rPh sb="41" eb="43">
      <t>クリイレ</t>
    </rPh>
    <rPh sb="48" eb="50">
      <t>ジギョウ</t>
    </rPh>
    <rPh sb="51" eb="53">
      <t>ジッシ</t>
    </rPh>
    <rPh sb="58" eb="60">
      <t>タイヘン</t>
    </rPh>
    <rPh sb="60" eb="61">
      <t>キビ</t>
    </rPh>
    <rPh sb="63" eb="65">
      <t>ケイエイ</t>
    </rPh>
    <rPh sb="65" eb="67">
      <t>ジョウタイ</t>
    </rPh>
    <rPh sb="71" eb="73">
      <t>リョウキン</t>
    </rPh>
    <rPh sb="74" eb="77">
      <t>テキセイカ</t>
    </rPh>
    <rPh sb="78" eb="79">
      <t>ム</t>
    </rPh>
    <rPh sb="81" eb="83">
      <t>ケントウ</t>
    </rPh>
    <rPh sb="84" eb="86">
      <t>ジッシ</t>
    </rPh>
    <rPh sb="88" eb="90">
      <t>アンテイ</t>
    </rPh>
    <rPh sb="92" eb="94">
      <t>シュウニュウ</t>
    </rPh>
    <rPh sb="95" eb="97">
      <t>カクホ</t>
    </rPh>
    <rPh sb="98" eb="99">
      <t>ト</t>
    </rPh>
    <rPh sb="100" eb="101">
      <t>ク</t>
    </rPh>
    <rPh sb="102" eb="104">
      <t>ヒツヨウ</t>
    </rPh>
    <rPh sb="108" eb="10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</si>
</sst>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026-4AE6-AA3F-2110AF8236E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0.25</c:v>
                </c:pt>
              </c:numCache>
            </c:numRef>
          </c:val>
          <c:smooth val="0"/>
          <c:extLst>
            <c:ext xmlns:c16="http://schemas.microsoft.com/office/drawing/2014/chart" uri="{C3380CC4-5D6E-409C-BE32-E72D297353CC}">
              <c16:uniqueId val="{00000001-1026-4AE6-AA3F-2110AF8236E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34.39</c:v>
                </c:pt>
                <c:pt idx="3">
                  <c:v>32.950000000000003</c:v>
                </c:pt>
                <c:pt idx="4">
                  <c:v>32.08</c:v>
                </c:pt>
              </c:numCache>
            </c:numRef>
          </c:val>
          <c:extLst>
            <c:ext xmlns:c16="http://schemas.microsoft.com/office/drawing/2014/chart" uri="{C3380CC4-5D6E-409C-BE32-E72D297353CC}">
              <c16:uniqueId val="{00000000-D7B1-44BB-B131-DC1F5E2AD1E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50.68</c:v>
                </c:pt>
                <c:pt idx="3">
                  <c:v>50.14</c:v>
                </c:pt>
                <c:pt idx="4">
                  <c:v>54.83</c:v>
                </c:pt>
              </c:numCache>
            </c:numRef>
          </c:val>
          <c:smooth val="0"/>
          <c:extLst>
            <c:ext xmlns:c16="http://schemas.microsoft.com/office/drawing/2014/chart" uri="{C3380CC4-5D6E-409C-BE32-E72D297353CC}">
              <c16:uniqueId val="{00000001-D7B1-44BB-B131-DC1F5E2AD1E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80.91</c:v>
                </c:pt>
                <c:pt idx="3">
                  <c:v>80.86</c:v>
                </c:pt>
                <c:pt idx="4">
                  <c:v>79.17</c:v>
                </c:pt>
              </c:numCache>
            </c:numRef>
          </c:val>
          <c:extLst>
            <c:ext xmlns:c16="http://schemas.microsoft.com/office/drawing/2014/chart" uri="{C3380CC4-5D6E-409C-BE32-E72D297353CC}">
              <c16:uniqueId val="{00000000-4BA7-4E24-AD2F-81E9FCBC9A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84.86</c:v>
                </c:pt>
                <c:pt idx="3">
                  <c:v>84.98</c:v>
                </c:pt>
                <c:pt idx="4">
                  <c:v>84.7</c:v>
                </c:pt>
              </c:numCache>
            </c:numRef>
          </c:val>
          <c:smooth val="0"/>
          <c:extLst>
            <c:ext xmlns:c16="http://schemas.microsoft.com/office/drawing/2014/chart" uri="{C3380CC4-5D6E-409C-BE32-E72D297353CC}">
              <c16:uniqueId val="{00000001-4BA7-4E24-AD2F-81E9FCBC9A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106.04</c:v>
                </c:pt>
                <c:pt idx="3">
                  <c:v>112.75</c:v>
                </c:pt>
                <c:pt idx="4">
                  <c:v>118.96</c:v>
                </c:pt>
              </c:numCache>
            </c:numRef>
          </c:val>
          <c:extLst>
            <c:ext xmlns:c16="http://schemas.microsoft.com/office/drawing/2014/chart" uri="{C3380CC4-5D6E-409C-BE32-E72D297353CC}">
              <c16:uniqueId val="{00000000-2907-4EEF-AA5D-D0CAC17469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101.77</c:v>
                </c:pt>
                <c:pt idx="3">
                  <c:v>103.6</c:v>
                </c:pt>
                <c:pt idx="4">
                  <c:v>106.37</c:v>
                </c:pt>
              </c:numCache>
            </c:numRef>
          </c:val>
          <c:smooth val="0"/>
          <c:extLst>
            <c:ext xmlns:c16="http://schemas.microsoft.com/office/drawing/2014/chart" uri="{C3380CC4-5D6E-409C-BE32-E72D297353CC}">
              <c16:uniqueId val="{00000001-2907-4EEF-AA5D-D0CAC17469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4.1100000000000003</c:v>
                </c:pt>
                <c:pt idx="3">
                  <c:v>7.99</c:v>
                </c:pt>
                <c:pt idx="4">
                  <c:v>11.3</c:v>
                </c:pt>
              </c:numCache>
            </c:numRef>
          </c:val>
          <c:extLst>
            <c:ext xmlns:c16="http://schemas.microsoft.com/office/drawing/2014/chart" uri="{C3380CC4-5D6E-409C-BE32-E72D297353CC}">
              <c16:uniqueId val="{00000000-E484-4DD3-966B-6CE30CDBA98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24.13</c:v>
                </c:pt>
                <c:pt idx="3">
                  <c:v>23.06</c:v>
                </c:pt>
                <c:pt idx="4">
                  <c:v>20.34</c:v>
                </c:pt>
              </c:numCache>
            </c:numRef>
          </c:val>
          <c:smooth val="0"/>
          <c:extLst>
            <c:ext xmlns:c16="http://schemas.microsoft.com/office/drawing/2014/chart" uri="{C3380CC4-5D6E-409C-BE32-E72D297353CC}">
              <c16:uniqueId val="{00000001-E484-4DD3-966B-6CE30CDBA98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792-4991-8D77-B2D13CB2675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792-4991-8D77-B2D13CB2675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B22-43A6-89B1-2A83BA2727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227.4</c:v>
                </c:pt>
                <c:pt idx="3">
                  <c:v>193.99</c:v>
                </c:pt>
                <c:pt idx="4">
                  <c:v>139.02000000000001</c:v>
                </c:pt>
              </c:numCache>
            </c:numRef>
          </c:val>
          <c:smooth val="0"/>
          <c:extLst>
            <c:ext xmlns:c16="http://schemas.microsoft.com/office/drawing/2014/chart" uri="{C3380CC4-5D6E-409C-BE32-E72D297353CC}">
              <c16:uniqueId val="{00000001-DB22-43A6-89B1-2A83BA2727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12.74</c:v>
                </c:pt>
                <c:pt idx="3">
                  <c:v>24.16</c:v>
                </c:pt>
                <c:pt idx="4">
                  <c:v>6.54</c:v>
                </c:pt>
              </c:numCache>
            </c:numRef>
          </c:val>
          <c:extLst>
            <c:ext xmlns:c16="http://schemas.microsoft.com/office/drawing/2014/chart" uri="{C3380CC4-5D6E-409C-BE32-E72D297353CC}">
              <c16:uniqueId val="{00000000-DF8D-49F9-9A51-6D613B67D5E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29.54</c:v>
                </c:pt>
                <c:pt idx="3">
                  <c:v>26.99</c:v>
                </c:pt>
                <c:pt idx="4">
                  <c:v>29.13</c:v>
                </c:pt>
              </c:numCache>
            </c:numRef>
          </c:val>
          <c:smooth val="0"/>
          <c:extLst>
            <c:ext xmlns:c16="http://schemas.microsoft.com/office/drawing/2014/chart" uri="{C3380CC4-5D6E-409C-BE32-E72D297353CC}">
              <c16:uniqueId val="{00000001-DF8D-49F9-9A51-6D613B67D5E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2671.31</c:v>
                </c:pt>
                <c:pt idx="3">
                  <c:v>2675.99</c:v>
                </c:pt>
                <c:pt idx="4">
                  <c:v>5672.66</c:v>
                </c:pt>
              </c:numCache>
            </c:numRef>
          </c:val>
          <c:extLst>
            <c:ext xmlns:c16="http://schemas.microsoft.com/office/drawing/2014/chart" uri="{C3380CC4-5D6E-409C-BE32-E72D297353CC}">
              <c16:uniqueId val="{00000000-DDA8-4B75-ACEF-72B957F8F9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789.46</c:v>
                </c:pt>
                <c:pt idx="3">
                  <c:v>826.83</c:v>
                </c:pt>
                <c:pt idx="4">
                  <c:v>867.83</c:v>
                </c:pt>
              </c:numCache>
            </c:numRef>
          </c:val>
          <c:smooth val="0"/>
          <c:extLst>
            <c:ext xmlns:c16="http://schemas.microsoft.com/office/drawing/2014/chart" uri="{C3380CC4-5D6E-409C-BE32-E72D297353CC}">
              <c16:uniqueId val="{00000001-DDA8-4B75-ACEF-72B957F8F9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37.340000000000003</c:v>
                </c:pt>
                <c:pt idx="3">
                  <c:v>36.75</c:v>
                </c:pt>
                <c:pt idx="4">
                  <c:v>28.07</c:v>
                </c:pt>
              </c:numCache>
            </c:numRef>
          </c:val>
          <c:extLst>
            <c:ext xmlns:c16="http://schemas.microsoft.com/office/drawing/2014/chart" uri="{C3380CC4-5D6E-409C-BE32-E72D297353CC}">
              <c16:uniqueId val="{00000000-3882-4FB8-8E72-888FD75CFE4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57.77</c:v>
                </c:pt>
                <c:pt idx="3">
                  <c:v>57.31</c:v>
                </c:pt>
                <c:pt idx="4">
                  <c:v>57.08</c:v>
                </c:pt>
              </c:numCache>
            </c:numRef>
          </c:val>
          <c:smooth val="0"/>
          <c:extLst>
            <c:ext xmlns:c16="http://schemas.microsoft.com/office/drawing/2014/chart" uri="{C3380CC4-5D6E-409C-BE32-E72D297353CC}">
              <c16:uniqueId val="{00000001-3882-4FB8-8E72-888FD75CFE4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477.9</c:v>
                </c:pt>
                <c:pt idx="3">
                  <c:v>486.23</c:v>
                </c:pt>
                <c:pt idx="4">
                  <c:v>638.87</c:v>
                </c:pt>
              </c:numCache>
            </c:numRef>
          </c:val>
          <c:extLst>
            <c:ext xmlns:c16="http://schemas.microsoft.com/office/drawing/2014/chart" uri="{C3380CC4-5D6E-409C-BE32-E72D297353CC}">
              <c16:uniqueId val="{00000000-29B3-4422-9F9D-23C3FF1216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274.35000000000002</c:v>
                </c:pt>
                <c:pt idx="3">
                  <c:v>273.52</c:v>
                </c:pt>
                <c:pt idx="4">
                  <c:v>274.99</c:v>
                </c:pt>
              </c:numCache>
            </c:numRef>
          </c:val>
          <c:smooth val="0"/>
          <c:extLst>
            <c:ext xmlns:c16="http://schemas.microsoft.com/office/drawing/2014/chart" uri="{C3380CC4-5D6E-409C-BE32-E72D297353CC}">
              <c16:uniqueId val="{00000001-29B3-4422-9F9D-23C3FF1216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輪島市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25638</v>
      </c>
      <c r="AM8" s="51"/>
      <c r="AN8" s="51"/>
      <c r="AO8" s="51"/>
      <c r="AP8" s="51"/>
      <c r="AQ8" s="51"/>
      <c r="AR8" s="51"/>
      <c r="AS8" s="51"/>
      <c r="AT8" s="46">
        <f>データ!T6</f>
        <v>426.32</v>
      </c>
      <c r="AU8" s="46"/>
      <c r="AV8" s="46"/>
      <c r="AW8" s="46"/>
      <c r="AX8" s="46"/>
      <c r="AY8" s="46"/>
      <c r="AZ8" s="46"/>
      <c r="BA8" s="46"/>
      <c r="BB8" s="46">
        <f>データ!U6</f>
        <v>60.14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52.98</v>
      </c>
      <c r="J10" s="46"/>
      <c r="K10" s="46"/>
      <c r="L10" s="46"/>
      <c r="M10" s="46"/>
      <c r="N10" s="46"/>
      <c r="O10" s="46"/>
      <c r="P10" s="46">
        <f>データ!P6</f>
        <v>2.02</v>
      </c>
      <c r="Q10" s="46"/>
      <c r="R10" s="46"/>
      <c r="S10" s="46"/>
      <c r="T10" s="46"/>
      <c r="U10" s="46"/>
      <c r="V10" s="46"/>
      <c r="W10" s="46">
        <f>データ!Q6</f>
        <v>88.91</v>
      </c>
      <c r="X10" s="46"/>
      <c r="Y10" s="46"/>
      <c r="Z10" s="46"/>
      <c r="AA10" s="46"/>
      <c r="AB10" s="46"/>
      <c r="AC10" s="46"/>
      <c r="AD10" s="51">
        <f>データ!R6</f>
        <v>3450</v>
      </c>
      <c r="AE10" s="51"/>
      <c r="AF10" s="51"/>
      <c r="AG10" s="51"/>
      <c r="AH10" s="51"/>
      <c r="AI10" s="51"/>
      <c r="AJ10" s="51"/>
      <c r="AK10" s="2"/>
      <c r="AL10" s="51">
        <f>データ!V6</f>
        <v>509</v>
      </c>
      <c r="AM10" s="51"/>
      <c r="AN10" s="51"/>
      <c r="AO10" s="51"/>
      <c r="AP10" s="51"/>
      <c r="AQ10" s="51"/>
      <c r="AR10" s="51"/>
      <c r="AS10" s="51"/>
      <c r="AT10" s="46">
        <f>データ!W6</f>
        <v>1</v>
      </c>
      <c r="AU10" s="46"/>
      <c r="AV10" s="46"/>
      <c r="AW10" s="46"/>
      <c r="AX10" s="46"/>
      <c r="AY10" s="46"/>
      <c r="AZ10" s="46"/>
      <c r="BA10" s="46"/>
      <c r="BB10" s="46">
        <f>データ!X6</f>
        <v>509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hdsz+A1YVZ4wyerR46+DDhkD8nKuSstuiilfwdvuhwaPjMIEUedk250GgWi9a4DNPTmxQPs/fcYhums/E0VymA==" saltValue="m28ybrm/OAfcVfhtlv+N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172049</v>
      </c>
      <c r="D6" s="33">
        <f t="shared" si="3"/>
        <v>46</v>
      </c>
      <c r="E6" s="33">
        <f t="shared" si="3"/>
        <v>17</v>
      </c>
      <c r="F6" s="33">
        <f t="shared" si="3"/>
        <v>5</v>
      </c>
      <c r="G6" s="33">
        <f t="shared" si="3"/>
        <v>0</v>
      </c>
      <c r="H6" s="33" t="str">
        <f t="shared" si="3"/>
        <v>石川県　輪島市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52.98</v>
      </c>
      <c r="P6" s="34">
        <f t="shared" si="3"/>
        <v>2.02</v>
      </c>
      <c r="Q6" s="34">
        <f t="shared" si="3"/>
        <v>88.91</v>
      </c>
      <c r="R6" s="34">
        <f t="shared" si="3"/>
        <v>3450</v>
      </c>
      <c r="S6" s="34">
        <f t="shared" si="3"/>
        <v>25638</v>
      </c>
      <c r="T6" s="34">
        <f t="shared" si="3"/>
        <v>426.32</v>
      </c>
      <c r="U6" s="34">
        <f t="shared" si="3"/>
        <v>60.14</v>
      </c>
      <c r="V6" s="34">
        <f t="shared" si="3"/>
        <v>509</v>
      </c>
      <c r="W6" s="34">
        <f t="shared" si="3"/>
        <v>1</v>
      </c>
      <c r="X6" s="34">
        <f t="shared" si="3"/>
        <v>509</v>
      </c>
      <c r="Y6" s="35" t="str">
        <f>IF(Y7="",NA(),Y7)</f>
        <v>-</v>
      </c>
      <c r="Z6" s="35" t="str">
        <f t="shared" ref="Z6:AH6" si="4">IF(Z7="",NA(),Z7)</f>
        <v>-</v>
      </c>
      <c r="AA6" s="35">
        <f t="shared" si="4"/>
        <v>106.04</v>
      </c>
      <c r="AB6" s="35">
        <f t="shared" si="4"/>
        <v>112.75</v>
      </c>
      <c r="AC6" s="35">
        <f t="shared" si="4"/>
        <v>118.96</v>
      </c>
      <c r="AD6" s="35" t="str">
        <f t="shared" si="4"/>
        <v>-</v>
      </c>
      <c r="AE6" s="35" t="str">
        <f t="shared" si="4"/>
        <v>-</v>
      </c>
      <c r="AF6" s="35">
        <f t="shared" si="4"/>
        <v>101.77</v>
      </c>
      <c r="AG6" s="35">
        <f t="shared" si="4"/>
        <v>103.6</v>
      </c>
      <c r="AH6" s="35">
        <f t="shared" si="4"/>
        <v>106.37</v>
      </c>
      <c r="AI6" s="34" t="str">
        <f>IF(AI7="","",IF(AI7="-","【-】","【"&amp;SUBSTITUTE(TEXT(AI7,"#,##0.00"),"-","△")&amp;"】"))</f>
        <v>【104.99】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227.4</v>
      </c>
      <c r="AR6" s="35">
        <f t="shared" si="5"/>
        <v>193.99</v>
      </c>
      <c r="AS6" s="35">
        <f t="shared" si="5"/>
        <v>139.02000000000001</v>
      </c>
      <c r="AT6" s="34" t="str">
        <f>IF(AT7="","",IF(AT7="-","【-】","【"&amp;SUBSTITUTE(TEXT(AT7,"#,##0.00"),"-","△")&amp;"】"))</f>
        <v>【121.19】</v>
      </c>
      <c r="AU6" s="35" t="str">
        <f>IF(AU7="",NA(),AU7)</f>
        <v>-</v>
      </c>
      <c r="AV6" s="35" t="str">
        <f t="shared" ref="AV6:BD6" si="6">IF(AV7="",NA(),AV7)</f>
        <v>-</v>
      </c>
      <c r="AW6" s="35">
        <f t="shared" si="6"/>
        <v>12.74</v>
      </c>
      <c r="AX6" s="35">
        <f t="shared" si="6"/>
        <v>24.16</v>
      </c>
      <c r="AY6" s="35">
        <f t="shared" si="6"/>
        <v>6.54</v>
      </c>
      <c r="AZ6" s="35" t="str">
        <f t="shared" si="6"/>
        <v>-</v>
      </c>
      <c r="BA6" s="35" t="str">
        <f t="shared" si="6"/>
        <v>-</v>
      </c>
      <c r="BB6" s="35">
        <f t="shared" si="6"/>
        <v>29.54</v>
      </c>
      <c r="BC6" s="35">
        <f t="shared" si="6"/>
        <v>26.99</v>
      </c>
      <c r="BD6" s="35">
        <f t="shared" si="6"/>
        <v>29.13</v>
      </c>
      <c r="BE6" s="34" t="str">
        <f>IF(BE7="","",IF(BE7="-","【-】","【"&amp;SUBSTITUTE(TEXT(BE7,"#,##0.00"),"-","△")&amp;"】"))</f>
        <v>【32.80】</v>
      </c>
      <c r="BF6" s="35" t="str">
        <f>IF(BF7="",NA(),BF7)</f>
        <v>-</v>
      </c>
      <c r="BG6" s="35" t="str">
        <f t="shared" ref="BG6:BO6" si="7">IF(BG7="",NA(),BG7)</f>
        <v>-</v>
      </c>
      <c r="BH6" s="35">
        <f t="shared" si="7"/>
        <v>2671.31</v>
      </c>
      <c r="BI6" s="35">
        <f t="shared" si="7"/>
        <v>2675.99</v>
      </c>
      <c r="BJ6" s="35">
        <f t="shared" si="7"/>
        <v>5672.66</v>
      </c>
      <c r="BK6" s="35" t="str">
        <f t="shared" si="7"/>
        <v>-</v>
      </c>
      <c r="BL6" s="35" t="str">
        <f t="shared" si="7"/>
        <v>-</v>
      </c>
      <c r="BM6" s="35">
        <f t="shared" si="7"/>
        <v>789.46</v>
      </c>
      <c r="BN6" s="35">
        <f t="shared" si="7"/>
        <v>826.83</v>
      </c>
      <c r="BO6" s="35">
        <f t="shared" si="7"/>
        <v>867.83</v>
      </c>
      <c r="BP6" s="34" t="str">
        <f>IF(BP7="","",IF(BP7="-","【-】","【"&amp;SUBSTITUTE(TEXT(BP7,"#,##0.00"),"-","△")&amp;"】"))</f>
        <v>【832.52】</v>
      </c>
      <c r="BQ6" s="35" t="str">
        <f>IF(BQ7="",NA(),BQ7)</f>
        <v>-</v>
      </c>
      <c r="BR6" s="35" t="str">
        <f t="shared" ref="BR6:BZ6" si="8">IF(BR7="",NA(),BR7)</f>
        <v>-</v>
      </c>
      <c r="BS6" s="35">
        <f t="shared" si="8"/>
        <v>37.340000000000003</v>
      </c>
      <c r="BT6" s="35">
        <f t="shared" si="8"/>
        <v>36.75</v>
      </c>
      <c r="BU6" s="35">
        <f t="shared" si="8"/>
        <v>28.07</v>
      </c>
      <c r="BV6" s="35" t="str">
        <f t="shared" si="8"/>
        <v>-</v>
      </c>
      <c r="BW6" s="35" t="str">
        <f t="shared" si="8"/>
        <v>-</v>
      </c>
      <c r="BX6" s="35">
        <f t="shared" si="8"/>
        <v>57.77</v>
      </c>
      <c r="BY6" s="35">
        <f t="shared" si="8"/>
        <v>57.31</v>
      </c>
      <c r="BZ6" s="35">
        <f t="shared" si="8"/>
        <v>57.08</v>
      </c>
      <c r="CA6" s="34" t="str">
        <f>IF(CA7="","",IF(CA7="-","【-】","【"&amp;SUBSTITUTE(TEXT(CA7,"#,##0.00"),"-","△")&amp;"】"))</f>
        <v>【60.94】</v>
      </c>
      <c r="CB6" s="35" t="str">
        <f>IF(CB7="",NA(),CB7)</f>
        <v>-</v>
      </c>
      <c r="CC6" s="35" t="str">
        <f t="shared" ref="CC6:CK6" si="9">IF(CC7="",NA(),CC7)</f>
        <v>-</v>
      </c>
      <c r="CD6" s="35">
        <f t="shared" si="9"/>
        <v>477.9</v>
      </c>
      <c r="CE6" s="35">
        <f t="shared" si="9"/>
        <v>486.23</v>
      </c>
      <c r="CF6" s="35">
        <f t="shared" si="9"/>
        <v>638.87</v>
      </c>
      <c r="CG6" s="35" t="str">
        <f t="shared" si="9"/>
        <v>-</v>
      </c>
      <c r="CH6" s="35" t="str">
        <f t="shared" si="9"/>
        <v>-</v>
      </c>
      <c r="CI6" s="35">
        <f t="shared" si="9"/>
        <v>274.35000000000002</v>
      </c>
      <c r="CJ6" s="35">
        <f t="shared" si="9"/>
        <v>273.52</v>
      </c>
      <c r="CK6" s="35">
        <f t="shared" si="9"/>
        <v>274.99</v>
      </c>
      <c r="CL6" s="34" t="str">
        <f>IF(CL7="","",IF(CL7="-","【-】","【"&amp;SUBSTITUTE(TEXT(CL7,"#,##0.00"),"-","△")&amp;"】"))</f>
        <v>【253.04】</v>
      </c>
      <c r="CM6" s="35" t="str">
        <f>IF(CM7="",NA(),CM7)</f>
        <v>-</v>
      </c>
      <c r="CN6" s="35" t="str">
        <f t="shared" ref="CN6:CV6" si="10">IF(CN7="",NA(),CN7)</f>
        <v>-</v>
      </c>
      <c r="CO6" s="35">
        <f t="shared" si="10"/>
        <v>34.39</v>
      </c>
      <c r="CP6" s="35">
        <f t="shared" si="10"/>
        <v>32.950000000000003</v>
      </c>
      <c r="CQ6" s="35">
        <f t="shared" si="10"/>
        <v>32.08</v>
      </c>
      <c r="CR6" s="35" t="str">
        <f t="shared" si="10"/>
        <v>-</v>
      </c>
      <c r="CS6" s="35" t="str">
        <f t="shared" si="10"/>
        <v>-</v>
      </c>
      <c r="CT6" s="35">
        <f t="shared" si="10"/>
        <v>50.68</v>
      </c>
      <c r="CU6" s="35">
        <f t="shared" si="10"/>
        <v>50.14</v>
      </c>
      <c r="CV6" s="35">
        <f t="shared" si="10"/>
        <v>54.83</v>
      </c>
      <c r="CW6" s="34" t="str">
        <f>IF(CW7="","",IF(CW7="-","【-】","【"&amp;SUBSTITUTE(TEXT(CW7,"#,##0.00"),"-","△")&amp;"】"))</f>
        <v>【54.84】</v>
      </c>
      <c r="CX6" s="35" t="str">
        <f>IF(CX7="",NA(),CX7)</f>
        <v>-</v>
      </c>
      <c r="CY6" s="35" t="str">
        <f t="shared" ref="CY6:DG6" si="11">IF(CY7="",NA(),CY7)</f>
        <v>-</v>
      </c>
      <c r="CZ6" s="35">
        <f t="shared" si="11"/>
        <v>80.91</v>
      </c>
      <c r="DA6" s="35">
        <f t="shared" si="11"/>
        <v>80.86</v>
      </c>
      <c r="DB6" s="35">
        <f t="shared" si="11"/>
        <v>79.17</v>
      </c>
      <c r="DC6" s="35" t="str">
        <f t="shared" si="11"/>
        <v>-</v>
      </c>
      <c r="DD6" s="35" t="str">
        <f t="shared" si="11"/>
        <v>-</v>
      </c>
      <c r="DE6" s="35">
        <f t="shared" si="11"/>
        <v>84.86</v>
      </c>
      <c r="DF6" s="35">
        <f t="shared" si="11"/>
        <v>84.98</v>
      </c>
      <c r="DG6" s="35">
        <f t="shared" si="11"/>
        <v>84.7</v>
      </c>
      <c r="DH6" s="34" t="str">
        <f>IF(DH7="","",IF(DH7="-","【-】","【"&amp;SUBSTITUTE(TEXT(DH7,"#,##0.00"),"-","△")&amp;"】"))</f>
        <v>【86.60】</v>
      </c>
      <c r="DI6" s="35" t="str">
        <f>IF(DI7="",NA(),DI7)</f>
        <v>-</v>
      </c>
      <c r="DJ6" s="35" t="str">
        <f t="shared" ref="DJ6:DR6" si="12">IF(DJ7="",NA(),DJ7)</f>
        <v>-</v>
      </c>
      <c r="DK6" s="35">
        <f t="shared" si="12"/>
        <v>4.1100000000000003</v>
      </c>
      <c r="DL6" s="35">
        <f t="shared" si="12"/>
        <v>7.99</v>
      </c>
      <c r="DM6" s="35">
        <f t="shared" si="12"/>
        <v>11.3</v>
      </c>
      <c r="DN6" s="35" t="str">
        <f t="shared" si="12"/>
        <v>-</v>
      </c>
      <c r="DO6" s="35" t="str">
        <f t="shared" si="12"/>
        <v>-</v>
      </c>
      <c r="DP6" s="35">
        <f t="shared" si="12"/>
        <v>24.13</v>
      </c>
      <c r="DQ6" s="35">
        <f t="shared" si="12"/>
        <v>23.06</v>
      </c>
      <c r="DR6" s="35">
        <f t="shared" si="12"/>
        <v>20.34</v>
      </c>
      <c r="DS6" s="34" t="str">
        <f>IF(DS7="","",IF(DS7="-","【-】","【"&amp;SUBSTITUTE(TEXT(DS7,"#,##0.00"),"-","△")&amp;"】"))</f>
        <v>【22.21】</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0.02</v>
      </c>
      <c r="EN6" s="35">
        <f t="shared" si="14"/>
        <v>0.25</v>
      </c>
      <c r="EO6" s="34" t="str">
        <f>IF(EO7="","",IF(EO7="-","【-】","【"&amp;SUBSTITUTE(TEXT(EO7,"#,##0.00"),"-","△")&amp;"】"))</f>
        <v>【0.16】</v>
      </c>
    </row>
    <row r="7" spans="1:148" s="36" customFormat="1" x14ac:dyDescent="0.15">
      <c r="A7" s="28"/>
      <c r="B7" s="37">
        <v>2020</v>
      </c>
      <c r="C7" s="37">
        <v>172049</v>
      </c>
      <c r="D7" s="37">
        <v>46</v>
      </c>
      <c r="E7" s="37">
        <v>17</v>
      </c>
      <c r="F7" s="37">
        <v>5</v>
      </c>
      <c r="G7" s="37">
        <v>0</v>
      </c>
      <c r="H7" s="37" t="s">
        <v>95</v>
      </c>
      <c r="I7" s="37" t="s">
        <v>96</v>
      </c>
      <c r="J7" s="37" t="s">
        <v>97</v>
      </c>
      <c r="K7" s="37" t="s">
        <v>98</v>
      </c>
      <c r="L7" s="37" t="s">
        <v>99</v>
      </c>
      <c r="M7" s="37" t="s">
        <v>100</v>
      </c>
      <c r="N7" s="38" t="s">
        <v>101</v>
      </c>
      <c r="O7" s="38">
        <v>52.98</v>
      </c>
      <c r="P7" s="38">
        <v>2.02</v>
      </c>
      <c r="Q7" s="38">
        <v>88.91</v>
      </c>
      <c r="R7" s="38">
        <v>3450</v>
      </c>
      <c r="S7" s="38">
        <v>25638</v>
      </c>
      <c r="T7" s="38">
        <v>426.32</v>
      </c>
      <c r="U7" s="38">
        <v>60.14</v>
      </c>
      <c r="V7" s="38">
        <v>509</v>
      </c>
      <c r="W7" s="38">
        <v>1</v>
      </c>
      <c r="X7" s="38">
        <v>509</v>
      </c>
      <c r="Y7" s="38" t="s">
        <v>101</v>
      </c>
      <c r="Z7" s="38" t="s">
        <v>101</v>
      </c>
      <c r="AA7" s="38">
        <v>106.04</v>
      </c>
      <c r="AB7" s="38">
        <v>112.75</v>
      </c>
      <c r="AC7" s="38">
        <v>118.96</v>
      </c>
      <c r="AD7" s="38" t="s">
        <v>101</v>
      </c>
      <c r="AE7" s="38" t="s">
        <v>101</v>
      </c>
      <c r="AF7" s="38">
        <v>101.77</v>
      </c>
      <c r="AG7" s="38">
        <v>103.6</v>
      </c>
      <c r="AH7" s="38">
        <v>106.37</v>
      </c>
      <c r="AI7" s="38">
        <v>104.99</v>
      </c>
      <c r="AJ7" s="38" t="s">
        <v>101</v>
      </c>
      <c r="AK7" s="38" t="s">
        <v>101</v>
      </c>
      <c r="AL7" s="38">
        <v>0</v>
      </c>
      <c r="AM7" s="38">
        <v>0</v>
      </c>
      <c r="AN7" s="38">
        <v>0</v>
      </c>
      <c r="AO7" s="38" t="s">
        <v>101</v>
      </c>
      <c r="AP7" s="38" t="s">
        <v>101</v>
      </c>
      <c r="AQ7" s="38">
        <v>227.4</v>
      </c>
      <c r="AR7" s="38">
        <v>193.99</v>
      </c>
      <c r="AS7" s="38">
        <v>139.02000000000001</v>
      </c>
      <c r="AT7" s="38">
        <v>121.19</v>
      </c>
      <c r="AU7" s="38" t="s">
        <v>101</v>
      </c>
      <c r="AV7" s="38" t="s">
        <v>101</v>
      </c>
      <c r="AW7" s="38">
        <v>12.74</v>
      </c>
      <c r="AX7" s="38">
        <v>24.16</v>
      </c>
      <c r="AY7" s="38">
        <v>6.54</v>
      </c>
      <c r="AZ7" s="38" t="s">
        <v>101</v>
      </c>
      <c r="BA7" s="38" t="s">
        <v>101</v>
      </c>
      <c r="BB7" s="38">
        <v>29.54</v>
      </c>
      <c r="BC7" s="38">
        <v>26.99</v>
      </c>
      <c r="BD7" s="38">
        <v>29.13</v>
      </c>
      <c r="BE7" s="38">
        <v>32.799999999999997</v>
      </c>
      <c r="BF7" s="38" t="s">
        <v>101</v>
      </c>
      <c r="BG7" s="38" t="s">
        <v>101</v>
      </c>
      <c r="BH7" s="38">
        <v>2671.31</v>
      </c>
      <c r="BI7" s="38">
        <v>2675.99</v>
      </c>
      <c r="BJ7" s="38">
        <v>5672.66</v>
      </c>
      <c r="BK7" s="38" t="s">
        <v>101</v>
      </c>
      <c r="BL7" s="38" t="s">
        <v>101</v>
      </c>
      <c r="BM7" s="38">
        <v>789.46</v>
      </c>
      <c r="BN7" s="38">
        <v>826.83</v>
      </c>
      <c r="BO7" s="38">
        <v>867.83</v>
      </c>
      <c r="BP7" s="38">
        <v>832.52</v>
      </c>
      <c r="BQ7" s="38" t="s">
        <v>101</v>
      </c>
      <c r="BR7" s="38" t="s">
        <v>101</v>
      </c>
      <c r="BS7" s="38">
        <v>37.340000000000003</v>
      </c>
      <c r="BT7" s="38">
        <v>36.75</v>
      </c>
      <c r="BU7" s="38">
        <v>28.07</v>
      </c>
      <c r="BV7" s="38" t="s">
        <v>101</v>
      </c>
      <c r="BW7" s="38" t="s">
        <v>101</v>
      </c>
      <c r="BX7" s="38">
        <v>57.77</v>
      </c>
      <c r="BY7" s="38">
        <v>57.31</v>
      </c>
      <c r="BZ7" s="38">
        <v>57.08</v>
      </c>
      <c r="CA7" s="38">
        <v>60.94</v>
      </c>
      <c r="CB7" s="38" t="s">
        <v>101</v>
      </c>
      <c r="CC7" s="38" t="s">
        <v>101</v>
      </c>
      <c r="CD7" s="38">
        <v>477.9</v>
      </c>
      <c r="CE7" s="38">
        <v>486.23</v>
      </c>
      <c r="CF7" s="38">
        <v>638.87</v>
      </c>
      <c r="CG7" s="38" t="s">
        <v>101</v>
      </c>
      <c r="CH7" s="38" t="s">
        <v>101</v>
      </c>
      <c r="CI7" s="38">
        <v>274.35000000000002</v>
      </c>
      <c r="CJ7" s="38">
        <v>273.52</v>
      </c>
      <c r="CK7" s="38">
        <v>274.99</v>
      </c>
      <c r="CL7" s="38">
        <v>253.04</v>
      </c>
      <c r="CM7" s="38" t="s">
        <v>101</v>
      </c>
      <c r="CN7" s="38" t="s">
        <v>101</v>
      </c>
      <c r="CO7" s="38">
        <v>34.39</v>
      </c>
      <c r="CP7" s="38">
        <v>32.950000000000003</v>
      </c>
      <c r="CQ7" s="38">
        <v>32.08</v>
      </c>
      <c r="CR7" s="38" t="s">
        <v>101</v>
      </c>
      <c r="CS7" s="38" t="s">
        <v>101</v>
      </c>
      <c r="CT7" s="38">
        <v>50.68</v>
      </c>
      <c r="CU7" s="38">
        <v>50.14</v>
      </c>
      <c r="CV7" s="38">
        <v>54.83</v>
      </c>
      <c r="CW7" s="38">
        <v>54.84</v>
      </c>
      <c r="CX7" s="38" t="s">
        <v>101</v>
      </c>
      <c r="CY7" s="38" t="s">
        <v>101</v>
      </c>
      <c r="CZ7" s="38">
        <v>80.91</v>
      </c>
      <c r="DA7" s="38">
        <v>80.86</v>
      </c>
      <c r="DB7" s="38">
        <v>79.17</v>
      </c>
      <c r="DC7" s="38" t="s">
        <v>101</v>
      </c>
      <c r="DD7" s="38" t="s">
        <v>101</v>
      </c>
      <c r="DE7" s="38">
        <v>84.86</v>
      </c>
      <c r="DF7" s="38">
        <v>84.98</v>
      </c>
      <c r="DG7" s="38">
        <v>84.7</v>
      </c>
      <c r="DH7" s="38">
        <v>86.6</v>
      </c>
      <c r="DI7" s="38" t="s">
        <v>101</v>
      </c>
      <c r="DJ7" s="38" t="s">
        <v>101</v>
      </c>
      <c r="DK7" s="38">
        <v>4.1100000000000003</v>
      </c>
      <c r="DL7" s="38">
        <v>7.99</v>
      </c>
      <c r="DM7" s="38">
        <v>11.3</v>
      </c>
      <c r="DN7" s="38" t="s">
        <v>101</v>
      </c>
      <c r="DO7" s="38" t="s">
        <v>101</v>
      </c>
      <c r="DP7" s="38">
        <v>24.13</v>
      </c>
      <c r="DQ7" s="38">
        <v>23.06</v>
      </c>
      <c r="DR7" s="38">
        <v>20.34</v>
      </c>
      <c r="DS7" s="38">
        <v>22.21</v>
      </c>
      <c r="DT7" s="38" t="s">
        <v>101</v>
      </c>
      <c r="DU7" s="38" t="s">
        <v>101</v>
      </c>
      <c r="DV7" s="38">
        <v>0</v>
      </c>
      <c r="DW7" s="38">
        <v>0</v>
      </c>
      <c r="DX7" s="38">
        <v>0</v>
      </c>
      <c r="DY7" s="38" t="s">
        <v>101</v>
      </c>
      <c r="DZ7" s="38" t="s">
        <v>101</v>
      </c>
      <c r="EA7" s="38">
        <v>0</v>
      </c>
      <c r="EB7" s="38">
        <v>0</v>
      </c>
      <c r="EC7" s="38">
        <v>0</v>
      </c>
      <c r="ED7" s="38">
        <v>0</v>
      </c>
      <c r="EE7" s="38" t="s">
        <v>101</v>
      </c>
      <c r="EF7" s="38" t="s">
        <v>101</v>
      </c>
      <c r="EG7" s="38">
        <v>0</v>
      </c>
      <c r="EH7" s="38">
        <v>0</v>
      </c>
      <c r="EI7" s="38">
        <v>0</v>
      </c>
      <c r="EJ7" s="38" t="s">
        <v>101</v>
      </c>
      <c r="EK7" s="38" t="s">
        <v>101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109</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2021-12-03T07:31:28Z</dcterms:created>
  <dcterms:modified xsi:type="dcterms:W3CDTF">2022-01-21T00:45:32Z</dcterms:modified>
  <cp:category/>
</cp:coreProperties>
</file>