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5農集\"/>
    </mc:Choice>
  </mc:AlternateContent>
  <workbookProtection workbookAlgorithmName="SHA-512" workbookHashValue="1BetCS9Q4uGHgISSKJn+6BC9MQnD0SDFC1SgG5rrucmbvb//fArV1PJKllLbMAegGGlIbQiXo6CvaStQFDX9aQ==" workbookSaltValue="7gVqAPnHcSbks+LnphLnNA=="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<sst xmlns="http://schemas.openxmlformats.org/spreadsheetml/2006/main" count="253" uniqueCount="118">
  <si>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</si>
  <si>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</si>
  <si>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</si>
  <si>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</si>
  <si>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</si>
  <si>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</si>
  <si>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</si>
  <si>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</si>
  <si>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</si>
  <si>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</si>
  <si>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</si>
  <si>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</si>
  <si>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</si>
  <si>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</si>
  <si>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</si>
  <si>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</si>
  <si>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</si>
  <si>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</si>
  <si>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</si>
  <si>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</si>
  <si>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</si>
  <si>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</si>
  <si>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</si>
  <si>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</si>
  <si>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</si>
  <si>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</si>
  <si>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</si>
  <si>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</si>
  <si>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</si>
  <si>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</si>
  <si>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</si>
  <si>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</si>
  <si>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</si>
  <si>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</si>
  <si>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</si>
  <si>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</si>
  <si>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</si>
  <si>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</si>
  <si>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</si>
  <si>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</si>
  <si>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</si>
  <si>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</si>
  <si>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</si>
  <si>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</si>
  <si>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</si>
  <si>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</si>
  <si>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</si>
  <si>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</si>
  <si>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</si>
  <si>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</si>
  <si>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</si>
  <si>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</si>
  <si>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</si>
  <si>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</si>
  <si>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</si>
  <si>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</si>
  <si>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</si>
  <si>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</si>
  <si>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</si>
  <si>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</si>
  <si>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</si>
  <si>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</si>
  <si>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</si>
  <si>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</si>
  <si>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</si>
  <si>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</si>
  <si>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</si>
  <si>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</si>
  <si>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</si>
  <si>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</si>
  <si>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</si>
  <si>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</si>
  <si>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</si>
  <si>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</si>
  <si>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</si>
  <si>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</si>
  <si>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</si>
  <si>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</si>
  <si>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</si>
  <si>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</si>
  <si>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</si>
  <si>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</si>
  <si>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</si>
  <si>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</si>
  <si>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</si>
  <si>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</si>
  <si>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</si>
  <si>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</si>
  <si>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</si>
  <si>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</si>
  <si>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</si>
  <si>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</si>
  <si>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</si>
  <si>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</si>
  <si>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</si>
  <si>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</si>
  <si>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</si>
  <si>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</si>
  <si>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</si>
  <si>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</si>
  <si>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</si>
  <si>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</si>
  <si>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</si>
  <si>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</si>
  <si>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</si>
  <si>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</si>
  <si>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</si>
  <si>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</si>
  <si>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</si>
  <si>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</si>
  <si>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</si>
  <si>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</si>
  <si>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</si>
  <si>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</si>
  <si>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</si>
  <si>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法定耐用年数を超える管渠は有りませんが、短い期間において管渠布設工事を集中して行なっており、管渠の更新工事が短期間に集中しないように長寿命化計画を策定のうえ、計画的に更新事業を行う予定です。</t>
    <rPh sb="31" eb="33">
      <t>フセツ</t>
    </rPh>
    <phoneticPr fontId="4"/>
  </si>
  <si>
    <t xml:space="preserve">　平成２９年度より地方公営企業法を適用していますが、各指標は概ね良好な数字となっています。今後は、中山間地の少子高齢化により収益性が減少していくことが予想されます。但し、類似団体や全国平均より良好な経費回収率、水洗化率を維持することで「安全・安心」な下水道事業を推進していきます。
</t>
    <rPh sb="1" eb="3">
      <t>ヘイセイ</t>
    </rPh>
    <rPh sb="5" eb="7">
      <t>ネンド</t>
    </rPh>
    <rPh sb="9" eb="11">
      <t>チホウ</t>
    </rPh>
    <rPh sb="11" eb="13">
      <t>コウエイ</t>
    </rPh>
    <rPh sb="13" eb="15">
      <t>キギョウ</t>
    </rPh>
    <rPh sb="15" eb="16">
      <t>ホウ</t>
    </rPh>
    <rPh sb="17" eb="19">
      <t>テキヨウ</t>
    </rPh>
    <rPh sb="26" eb="27">
      <t>カク</t>
    </rPh>
    <rPh sb="27" eb="29">
      <t>シヒョウ</t>
    </rPh>
    <rPh sb="30" eb="31">
      <t>オオム</t>
    </rPh>
    <rPh sb="32" eb="34">
      <t>リョウコウ</t>
    </rPh>
    <rPh sb="35" eb="37">
      <t>スウジ</t>
    </rPh>
    <rPh sb="45" eb="47">
      <t>コンゴ</t>
    </rPh>
    <rPh sb="49" eb="50">
      <t>チュウ</t>
    </rPh>
    <rPh sb="50" eb="52">
      <t>サンカン</t>
    </rPh>
    <rPh sb="52" eb="53">
      <t>チ</t>
    </rPh>
    <rPh sb="54" eb="56">
      <t>ショウシ</t>
    </rPh>
    <rPh sb="56" eb="59">
      <t>コウレイカ</t>
    </rPh>
    <rPh sb="62" eb="65">
      <t>シュウエキセイ</t>
    </rPh>
    <rPh sb="66" eb="68">
      <t>ゲンショウ</t>
    </rPh>
    <rPh sb="75" eb="77">
      <t>ヨソウ</t>
    </rPh>
    <rPh sb="82" eb="83">
      <t>タダ</t>
    </rPh>
    <rPh sb="85" eb="87">
      <t>ルイジ</t>
    </rPh>
    <rPh sb="87" eb="89">
      <t>ダンタイ</t>
    </rPh>
    <rPh sb="90" eb="92">
      <t>ゼンコク</t>
    </rPh>
    <rPh sb="92" eb="94">
      <t>ヘイキン</t>
    </rPh>
    <rPh sb="96" eb="98">
      <t>リョウコウ</t>
    </rPh>
    <rPh sb="99" eb="101">
      <t>ケイヒ</t>
    </rPh>
    <rPh sb="101" eb="103">
      <t>カイシュウ</t>
    </rPh>
    <rPh sb="103" eb="104">
      <t>リツ</t>
    </rPh>
    <rPh sb="105" eb="108">
      <t>スイセンカ</t>
    </rPh>
    <rPh sb="108" eb="109">
      <t>リツ</t>
    </rPh>
    <rPh sb="110" eb="112">
      <t>イジ</t>
    </rPh>
    <rPh sb="118" eb="120">
      <t>アンゼン</t>
    </rPh>
    <rPh sb="121" eb="123">
      <t>アンシン</t>
    </rPh>
    <rPh sb="125" eb="128">
      <t>ゲスイドウ</t>
    </rPh>
    <rPh sb="128" eb="130">
      <t>ジギョウ</t>
    </rPh>
    <rPh sb="131" eb="133">
      <t>スイシン</t>
    </rPh>
    <phoneticPr fontId="4"/>
  </si>
  <si>
    <t>　今後も経営改善と老朽化施設の更新を同時に行なっていく必要があります。したがって、経営を圧迫するような過大な投資にならないよう、企業債発行額の上限を設けることにより投資を平準化させ、収支のバランスをとりながら、事業経営を進めていきます。</t>
    <rPh sb="91" eb="93">
      <t>シュウシ</t>
    </rPh>
    <rPh sb="105" eb="107">
      <t>ジギョウ</t>
    </rPh>
    <rPh sb="107" eb="109">
      <t>ケイエイ</t>
    </rPh>
    <rPh sb="110" eb="11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</si>
</sst>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6D9-47F5-A07B-D8E5AAA6EE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0.01</c:v>
                </c:pt>
                <c:pt idx="3">
                  <c:v>0.02</c:v>
                </c:pt>
                <c:pt idx="4">
                  <c:v>0.02</c:v>
                </c:pt>
              </c:numCache>
            </c:numRef>
          </c:val>
          <c:smooth val="0"/>
          <c:extLst>
            <c:ext xmlns:c16="http://schemas.microsoft.com/office/drawing/2014/chart" uri="{C3380CC4-5D6E-409C-BE32-E72D297353CC}">
              <c16:uniqueId val="{00000001-76D9-47F5-A07B-D8E5AAA6EE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61.37</c:v>
                </c:pt>
                <c:pt idx="2">
                  <c:v>55.57</c:v>
                </c:pt>
                <c:pt idx="3">
                  <c:v>53.82</c:v>
                </c:pt>
                <c:pt idx="4">
                  <c:v>56.1</c:v>
                </c:pt>
              </c:numCache>
            </c:numRef>
          </c:val>
          <c:extLst>
            <c:ext xmlns:c16="http://schemas.microsoft.com/office/drawing/2014/chart" uri="{C3380CC4-5D6E-409C-BE32-E72D297353CC}">
              <c16:uniqueId val="{00000000-6727-490D-91C1-40740362979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51.75</c:v>
                </c:pt>
                <c:pt idx="2">
                  <c:v>50.68</c:v>
                </c:pt>
                <c:pt idx="3">
                  <c:v>50.14</c:v>
                </c:pt>
                <c:pt idx="4">
                  <c:v>55.26</c:v>
                </c:pt>
              </c:numCache>
            </c:numRef>
          </c:val>
          <c:smooth val="0"/>
          <c:extLst>
            <c:ext xmlns:c16="http://schemas.microsoft.com/office/drawing/2014/chart" uri="{C3380CC4-5D6E-409C-BE32-E72D297353CC}">
              <c16:uniqueId val="{00000001-6727-490D-91C1-40740362979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95.78</c:v>
                </c:pt>
                <c:pt idx="2">
                  <c:v>88.9</c:v>
                </c:pt>
                <c:pt idx="3">
                  <c:v>91.64</c:v>
                </c:pt>
                <c:pt idx="4">
                  <c:v>92.42</c:v>
                </c:pt>
              </c:numCache>
            </c:numRef>
          </c:val>
          <c:extLst>
            <c:ext xmlns:c16="http://schemas.microsoft.com/office/drawing/2014/chart" uri="{C3380CC4-5D6E-409C-BE32-E72D297353CC}">
              <c16:uniqueId val="{00000000-F838-4099-98F9-18CFE6E0261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84.84</c:v>
                </c:pt>
                <c:pt idx="2">
                  <c:v>84.86</c:v>
                </c:pt>
                <c:pt idx="3">
                  <c:v>84.98</c:v>
                </c:pt>
                <c:pt idx="4">
                  <c:v>90.52</c:v>
                </c:pt>
              </c:numCache>
            </c:numRef>
          </c:val>
          <c:smooth val="0"/>
          <c:extLst>
            <c:ext xmlns:c16="http://schemas.microsoft.com/office/drawing/2014/chart" uri="{C3380CC4-5D6E-409C-BE32-E72D297353CC}">
              <c16:uniqueId val="{00000001-F838-4099-98F9-18CFE6E0261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102.52</c:v>
                </c:pt>
                <c:pt idx="2">
                  <c:v>101.67</c:v>
                </c:pt>
                <c:pt idx="3">
                  <c:v>100.24</c:v>
                </c:pt>
                <c:pt idx="4">
                  <c:v>100.46</c:v>
                </c:pt>
              </c:numCache>
            </c:numRef>
          </c:val>
          <c:extLst>
            <c:ext xmlns:c16="http://schemas.microsoft.com/office/drawing/2014/chart" uri="{C3380CC4-5D6E-409C-BE32-E72D297353CC}">
              <c16:uniqueId val="{00000000-2676-49F3-967A-FFDD06A4392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100.95</c:v>
                </c:pt>
                <c:pt idx="2">
                  <c:v>101.77</c:v>
                </c:pt>
                <c:pt idx="3">
                  <c:v>103.6</c:v>
                </c:pt>
                <c:pt idx="4">
                  <c:v>103.09</c:v>
                </c:pt>
              </c:numCache>
            </c:numRef>
          </c:val>
          <c:smooth val="0"/>
          <c:extLst>
            <c:ext xmlns:c16="http://schemas.microsoft.com/office/drawing/2014/chart" uri="{C3380CC4-5D6E-409C-BE32-E72D297353CC}">
              <c16:uniqueId val="{00000001-2676-49F3-967A-FFDD06A4392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4.0599999999999996</c:v>
                </c:pt>
                <c:pt idx="2">
                  <c:v>8.11</c:v>
                </c:pt>
                <c:pt idx="3">
                  <c:v>11.37</c:v>
                </c:pt>
                <c:pt idx="4">
                  <c:v>14.45</c:v>
                </c:pt>
              </c:numCache>
            </c:numRef>
          </c:val>
          <c:extLst>
            <c:ext xmlns:c16="http://schemas.microsoft.com/office/drawing/2014/chart" uri="{C3380CC4-5D6E-409C-BE32-E72D297353CC}">
              <c16:uniqueId val="{00000000-8CD4-4682-81B4-1EBB632E6D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24.87</c:v>
                </c:pt>
                <c:pt idx="2">
                  <c:v>24.13</c:v>
                </c:pt>
                <c:pt idx="3">
                  <c:v>23.06</c:v>
                </c:pt>
                <c:pt idx="4">
                  <c:v>24.8</c:v>
                </c:pt>
              </c:numCache>
            </c:numRef>
          </c:val>
          <c:smooth val="0"/>
          <c:extLst>
            <c:ext xmlns:c16="http://schemas.microsoft.com/office/drawing/2014/chart" uri="{C3380CC4-5D6E-409C-BE32-E72D297353CC}">
              <c16:uniqueId val="{00000001-8CD4-4682-81B4-1EBB632E6D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784-48FF-AAD2-10BBFE0AF1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4784-48FF-AAD2-10BBFE0AF1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A6E-443B-8924-B25A4537F7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224.04</c:v>
                </c:pt>
                <c:pt idx="2">
                  <c:v>227.4</c:v>
                </c:pt>
                <c:pt idx="3">
                  <c:v>193.99</c:v>
                </c:pt>
                <c:pt idx="4">
                  <c:v>101.24</c:v>
                </c:pt>
              </c:numCache>
            </c:numRef>
          </c:val>
          <c:smooth val="0"/>
          <c:extLst>
            <c:ext xmlns:c16="http://schemas.microsoft.com/office/drawing/2014/chart" uri="{C3380CC4-5D6E-409C-BE32-E72D297353CC}">
              <c16:uniqueId val="{00000001-CA6E-443B-8924-B25A4537F7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39.549999999999997</c:v>
                </c:pt>
                <c:pt idx="2">
                  <c:v>37.58</c:v>
                </c:pt>
                <c:pt idx="3">
                  <c:v>29.28</c:v>
                </c:pt>
                <c:pt idx="4">
                  <c:v>24.05</c:v>
                </c:pt>
              </c:numCache>
            </c:numRef>
          </c:val>
          <c:extLst>
            <c:ext xmlns:c16="http://schemas.microsoft.com/office/drawing/2014/chart" uri="{C3380CC4-5D6E-409C-BE32-E72D297353CC}">
              <c16:uniqueId val="{00000000-F4A6-402B-ABF9-92EAFA2C96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29.91</c:v>
                </c:pt>
                <c:pt idx="2">
                  <c:v>29.54</c:v>
                </c:pt>
                <c:pt idx="3">
                  <c:v>26.99</c:v>
                </c:pt>
                <c:pt idx="4">
                  <c:v>37.24</c:v>
                </c:pt>
              </c:numCache>
            </c:numRef>
          </c:val>
          <c:smooth val="0"/>
          <c:extLst>
            <c:ext xmlns:c16="http://schemas.microsoft.com/office/drawing/2014/chart" uri="{C3380CC4-5D6E-409C-BE32-E72D297353CC}">
              <c16:uniqueId val="{00000001-F4A6-402B-ABF9-92EAFA2C96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1706.05</c:v>
                </c:pt>
                <c:pt idx="2">
                  <c:v>1746.55</c:v>
                </c:pt>
                <c:pt idx="3">
                  <c:v>1752.66</c:v>
                </c:pt>
                <c:pt idx="4">
                  <c:v>1621.95</c:v>
                </c:pt>
              </c:numCache>
            </c:numRef>
          </c:val>
          <c:extLst>
            <c:ext xmlns:c16="http://schemas.microsoft.com/office/drawing/2014/chart" uri="{C3380CC4-5D6E-409C-BE32-E72D297353CC}">
              <c16:uniqueId val="{00000000-3CBD-44D0-BCC6-A0ACA022E7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855.8</c:v>
                </c:pt>
                <c:pt idx="2">
                  <c:v>789.46</c:v>
                </c:pt>
                <c:pt idx="3">
                  <c:v>826.83</c:v>
                </c:pt>
                <c:pt idx="4">
                  <c:v>783.8</c:v>
                </c:pt>
              </c:numCache>
            </c:numRef>
          </c:val>
          <c:smooth val="0"/>
          <c:extLst>
            <c:ext xmlns:c16="http://schemas.microsoft.com/office/drawing/2014/chart" uri="{C3380CC4-5D6E-409C-BE32-E72D297353CC}">
              <c16:uniqueId val="{00000001-3CBD-44D0-BCC6-A0ACA022E7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90.28</c:v>
                </c:pt>
                <c:pt idx="2">
                  <c:v>90.1</c:v>
                </c:pt>
                <c:pt idx="3">
                  <c:v>87.39</c:v>
                </c:pt>
                <c:pt idx="4">
                  <c:v>87.89</c:v>
                </c:pt>
              </c:numCache>
            </c:numRef>
          </c:val>
          <c:extLst>
            <c:ext xmlns:c16="http://schemas.microsoft.com/office/drawing/2014/chart" uri="{C3380CC4-5D6E-409C-BE32-E72D297353CC}">
              <c16:uniqueId val="{00000000-2E7C-4B5A-9246-88E2EAEB2A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59.8</c:v>
                </c:pt>
                <c:pt idx="2">
                  <c:v>57.77</c:v>
                </c:pt>
                <c:pt idx="3">
                  <c:v>57.31</c:v>
                </c:pt>
                <c:pt idx="4">
                  <c:v>68.11</c:v>
                </c:pt>
              </c:numCache>
            </c:numRef>
          </c:val>
          <c:smooth val="0"/>
          <c:extLst>
            <c:ext xmlns:c16="http://schemas.microsoft.com/office/drawing/2014/chart" uri="{C3380CC4-5D6E-409C-BE32-E72D297353CC}">
              <c16:uniqueId val="{00000001-2E7C-4B5A-9246-88E2EAEB2A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151.25</c:v>
                </c:pt>
                <c:pt idx="2">
                  <c:v>150</c:v>
                </c:pt>
                <c:pt idx="3">
                  <c:v>153.34</c:v>
                </c:pt>
                <c:pt idx="4">
                  <c:v>153.22999999999999</c:v>
                </c:pt>
              </c:numCache>
            </c:numRef>
          </c:val>
          <c:extLst>
            <c:ext xmlns:c16="http://schemas.microsoft.com/office/drawing/2014/chart" uri="{C3380CC4-5D6E-409C-BE32-E72D297353CC}">
              <c16:uniqueId val="{00000000-AE14-426A-AA71-3B312D671F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263.76</c:v>
                </c:pt>
                <c:pt idx="2">
                  <c:v>274.35000000000002</c:v>
                </c:pt>
                <c:pt idx="3">
                  <c:v>273.52</c:v>
                </c:pt>
                <c:pt idx="4">
                  <c:v>222.41</c:v>
                </c:pt>
              </c:numCache>
            </c:numRef>
          </c:val>
          <c:smooth val="0"/>
          <c:extLst>
            <c:ext xmlns:c16="http://schemas.microsoft.com/office/drawing/2014/chart" uri="{C3380CC4-5D6E-409C-BE32-E72D297353CC}">
              <c16:uniqueId val="{00000001-AE14-426A-AA71-3B312D671F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V96" sqref="BV9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小松市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107722</v>
      </c>
      <c r="AM8" s="69"/>
      <c r="AN8" s="69"/>
      <c r="AO8" s="69"/>
      <c r="AP8" s="69"/>
      <c r="AQ8" s="69"/>
      <c r="AR8" s="69"/>
      <c r="AS8" s="69"/>
      <c r="AT8" s="68">
        <f>データ!T6</f>
        <v>371.05</v>
      </c>
      <c r="AU8" s="68"/>
      <c r="AV8" s="68"/>
      <c r="AW8" s="68"/>
      <c r="AX8" s="68"/>
      <c r="AY8" s="68"/>
      <c r="AZ8" s="68"/>
      <c r="BA8" s="68"/>
      <c r="BB8" s="68">
        <f>データ!U6</f>
        <v>290.32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48.09</v>
      </c>
      <c r="J10" s="68"/>
      <c r="K10" s="68"/>
      <c r="L10" s="68"/>
      <c r="M10" s="68"/>
      <c r="N10" s="68"/>
      <c r="O10" s="68"/>
      <c r="P10" s="68">
        <f>データ!P6</f>
        <v>6.11</v>
      </c>
      <c r="Q10" s="68"/>
      <c r="R10" s="68"/>
      <c r="S10" s="68"/>
      <c r="T10" s="68"/>
      <c r="U10" s="68"/>
      <c r="V10" s="68"/>
      <c r="W10" s="68">
        <f>データ!Q6</f>
        <v>90.88</v>
      </c>
      <c r="X10" s="68"/>
      <c r="Y10" s="68"/>
      <c r="Z10" s="68"/>
      <c r="AA10" s="68"/>
      <c r="AB10" s="68"/>
      <c r="AC10" s="68"/>
      <c r="AD10" s="69">
        <f>データ!R6</f>
        <v>2530</v>
      </c>
      <c r="AE10" s="69"/>
      <c r="AF10" s="69"/>
      <c r="AG10" s="69"/>
      <c r="AH10" s="69"/>
      <c r="AI10" s="69"/>
      <c r="AJ10" s="69"/>
      <c r="AK10" s="2"/>
      <c r="AL10" s="69">
        <f>データ!V6</f>
        <v>6556</v>
      </c>
      <c r="AM10" s="69"/>
      <c r="AN10" s="69"/>
      <c r="AO10" s="69"/>
      <c r="AP10" s="69"/>
      <c r="AQ10" s="69"/>
      <c r="AR10" s="69"/>
      <c r="AS10" s="69"/>
      <c r="AT10" s="68">
        <f>データ!W6</f>
        <v>3.38</v>
      </c>
      <c r="AU10" s="68"/>
      <c r="AV10" s="68"/>
      <c r="AW10" s="68"/>
      <c r="AX10" s="68"/>
      <c r="AY10" s="68"/>
      <c r="AZ10" s="68"/>
      <c r="BA10" s="68"/>
      <c r="BB10" s="68">
        <f>データ!X6</f>
        <v>1939.64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QxBWmZ5D1/XtkZLKl+IdGPhrdz0VVo/876cXnrTIT4JKX1vG1Q4wcA6SFqJ3hODD4g9QJj1gIk2fzbsxGBjShw==" saltValue="s/NIy8CkgN8jh15VndzT2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172031</v>
      </c>
      <c r="D6" s="33">
        <f t="shared" si="3"/>
        <v>46</v>
      </c>
      <c r="E6" s="33">
        <f t="shared" si="3"/>
        <v>17</v>
      </c>
      <c r="F6" s="33">
        <f t="shared" si="3"/>
        <v>5</v>
      </c>
      <c r="G6" s="33">
        <f t="shared" si="3"/>
        <v>0</v>
      </c>
      <c r="H6" s="33" t="str">
        <f t="shared" si="3"/>
        <v>石川県　小松市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48.09</v>
      </c>
      <c r="P6" s="34">
        <f t="shared" si="3"/>
        <v>6.11</v>
      </c>
      <c r="Q6" s="34">
        <f t="shared" si="3"/>
        <v>90.88</v>
      </c>
      <c r="R6" s="34">
        <f t="shared" si="3"/>
        <v>2530</v>
      </c>
      <c r="S6" s="34">
        <f t="shared" si="3"/>
        <v>107722</v>
      </c>
      <c r="T6" s="34">
        <f t="shared" si="3"/>
        <v>371.05</v>
      </c>
      <c r="U6" s="34">
        <f t="shared" si="3"/>
        <v>290.32</v>
      </c>
      <c r="V6" s="34">
        <f t="shared" si="3"/>
        <v>6556</v>
      </c>
      <c r="W6" s="34">
        <f t="shared" si="3"/>
        <v>3.38</v>
      </c>
      <c r="X6" s="34">
        <f t="shared" si="3"/>
        <v>1939.64</v>
      </c>
      <c r="Y6" s="35" t="str">
        <f>IF(Y7="",NA(),Y7)</f>
        <v>-</v>
      </c>
      <c r="Z6" s="35">
        <f t="shared" ref="Z6:AH6" si="4">IF(Z7="",NA(),Z7)</f>
        <v>102.52</v>
      </c>
      <c r="AA6" s="35">
        <f t="shared" si="4"/>
        <v>101.67</v>
      </c>
      <c r="AB6" s="35">
        <f t="shared" si="4"/>
        <v>100.24</v>
      </c>
      <c r="AC6" s="35">
        <f t="shared" si="4"/>
        <v>100.46</v>
      </c>
      <c r="AD6" s="35" t="str">
        <f t="shared" si="4"/>
        <v>-</v>
      </c>
      <c r="AE6" s="35">
        <f t="shared" si="4"/>
        <v>100.95</v>
      </c>
      <c r="AF6" s="35">
        <f t="shared" si="4"/>
        <v>101.77</v>
      </c>
      <c r="AG6" s="35">
        <f t="shared" si="4"/>
        <v>103.6</v>
      </c>
      <c r="AH6" s="35">
        <f t="shared" si="4"/>
        <v>103.09</v>
      </c>
      <c r="AI6" s="34" t="str">
        <f>IF(AI7="","",IF(AI7="-","【-】","【"&amp;SUBSTITUTE(TEXT(AI7,"#,##0.00"),"-","△")&amp;"】"))</f>
        <v>【104.99】</v>
      </c>
      <c r="AJ6" s="35" t="str">
        <f>IF(AJ7="",NA(),AJ7)</f>
        <v>-</v>
      </c>
      <c r="AK6" s="34">
        <f t="shared" ref="AK6:AS6" si="5">IF(AK7="",NA(),AK7)</f>
        <v>0</v>
      </c>
      <c r="AL6" s="34">
        <f t="shared" si="5"/>
        <v>0</v>
      </c>
      <c r="AM6" s="34">
        <f t="shared" si="5"/>
        <v>0</v>
      </c>
      <c r="AN6" s="34">
        <f t="shared" si="5"/>
        <v>0</v>
      </c>
      <c r="AO6" s="35" t="str">
        <f t="shared" si="5"/>
        <v>-</v>
      </c>
      <c r="AP6" s="35">
        <f t="shared" si="5"/>
        <v>224.04</v>
      </c>
      <c r="AQ6" s="35">
        <f t="shared" si="5"/>
        <v>227.4</v>
      </c>
      <c r="AR6" s="35">
        <f t="shared" si="5"/>
        <v>193.99</v>
      </c>
      <c r="AS6" s="35">
        <f t="shared" si="5"/>
        <v>101.24</v>
      </c>
      <c r="AT6" s="34" t="str">
        <f>IF(AT7="","",IF(AT7="-","【-】","【"&amp;SUBSTITUTE(TEXT(AT7,"#,##0.00"),"-","△")&amp;"】"))</f>
        <v>【121.19】</v>
      </c>
      <c r="AU6" s="35" t="str">
        <f>IF(AU7="",NA(),AU7)</f>
        <v>-</v>
      </c>
      <c r="AV6" s="35">
        <f t="shared" ref="AV6:BD6" si="6">IF(AV7="",NA(),AV7)</f>
        <v>39.549999999999997</v>
      </c>
      <c r="AW6" s="35">
        <f t="shared" si="6"/>
        <v>37.58</v>
      </c>
      <c r="AX6" s="35">
        <f t="shared" si="6"/>
        <v>29.28</v>
      </c>
      <c r="AY6" s="35">
        <f t="shared" si="6"/>
        <v>24.05</v>
      </c>
      <c r="AZ6" s="35" t="str">
        <f t="shared" si="6"/>
        <v>-</v>
      </c>
      <c r="BA6" s="35">
        <f t="shared" si="6"/>
        <v>29.91</v>
      </c>
      <c r="BB6" s="35">
        <f t="shared" si="6"/>
        <v>29.54</v>
      </c>
      <c r="BC6" s="35">
        <f t="shared" si="6"/>
        <v>26.99</v>
      </c>
      <c r="BD6" s="35">
        <f t="shared" si="6"/>
        <v>37.24</v>
      </c>
      <c r="BE6" s="34" t="str">
        <f>IF(BE7="","",IF(BE7="-","【-】","【"&amp;SUBSTITUTE(TEXT(BE7,"#,##0.00"),"-","△")&amp;"】"))</f>
        <v>【32.80】</v>
      </c>
      <c r="BF6" s="35" t="str">
        <f>IF(BF7="",NA(),BF7)</f>
        <v>-</v>
      </c>
      <c r="BG6" s="35">
        <f t="shared" ref="BG6:BO6" si="7">IF(BG7="",NA(),BG7)</f>
        <v>1706.05</v>
      </c>
      <c r="BH6" s="35">
        <f t="shared" si="7"/>
        <v>1746.55</v>
      </c>
      <c r="BI6" s="35">
        <f t="shared" si="7"/>
        <v>1752.66</v>
      </c>
      <c r="BJ6" s="35">
        <f t="shared" si="7"/>
        <v>1621.95</v>
      </c>
      <c r="BK6" s="35" t="str">
        <f t="shared" si="7"/>
        <v>-</v>
      </c>
      <c r="BL6" s="35">
        <f t="shared" si="7"/>
        <v>855.8</v>
      </c>
      <c r="BM6" s="35">
        <f t="shared" si="7"/>
        <v>789.46</v>
      </c>
      <c r="BN6" s="35">
        <f t="shared" si="7"/>
        <v>826.83</v>
      </c>
      <c r="BO6" s="35">
        <f t="shared" si="7"/>
        <v>783.8</v>
      </c>
      <c r="BP6" s="34" t="str">
        <f>IF(BP7="","",IF(BP7="-","【-】","【"&amp;SUBSTITUTE(TEXT(BP7,"#,##0.00"),"-","△")&amp;"】"))</f>
        <v>【832.52】</v>
      </c>
      <c r="BQ6" s="35" t="str">
        <f>IF(BQ7="",NA(),BQ7)</f>
        <v>-</v>
      </c>
      <c r="BR6" s="35">
        <f t="shared" ref="BR6:BZ6" si="8">IF(BR7="",NA(),BR7)</f>
        <v>90.28</v>
      </c>
      <c r="BS6" s="35">
        <f t="shared" si="8"/>
        <v>90.1</v>
      </c>
      <c r="BT6" s="35">
        <f t="shared" si="8"/>
        <v>87.39</v>
      </c>
      <c r="BU6" s="35">
        <f t="shared" si="8"/>
        <v>87.89</v>
      </c>
      <c r="BV6" s="35" t="str">
        <f t="shared" si="8"/>
        <v>-</v>
      </c>
      <c r="BW6" s="35">
        <f t="shared" si="8"/>
        <v>59.8</v>
      </c>
      <c r="BX6" s="35">
        <f t="shared" si="8"/>
        <v>57.77</v>
      </c>
      <c r="BY6" s="35">
        <f t="shared" si="8"/>
        <v>57.31</v>
      </c>
      <c r="BZ6" s="35">
        <f t="shared" si="8"/>
        <v>68.11</v>
      </c>
      <c r="CA6" s="34" t="str">
        <f>IF(CA7="","",IF(CA7="-","【-】","【"&amp;SUBSTITUTE(TEXT(CA7,"#,##0.00"),"-","△")&amp;"】"))</f>
        <v>【60.94】</v>
      </c>
      <c r="CB6" s="35" t="str">
        <f>IF(CB7="",NA(),CB7)</f>
        <v>-</v>
      </c>
      <c r="CC6" s="35">
        <f t="shared" ref="CC6:CK6" si="9">IF(CC7="",NA(),CC7)</f>
        <v>151.25</v>
      </c>
      <c r="CD6" s="35">
        <f t="shared" si="9"/>
        <v>150</v>
      </c>
      <c r="CE6" s="35">
        <f t="shared" si="9"/>
        <v>153.34</v>
      </c>
      <c r="CF6" s="35">
        <f t="shared" si="9"/>
        <v>153.22999999999999</v>
      </c>
      <c r="CG6" s="35" t="str">
        <f t="shared" si="9"/>
        <v>-</v>
      </c>
      <c r="CH6" s="35">
        <f t="shared" si="9"/>
        <v>263.76</v>
      </c>
      <c r="CI6" s="35">
        <f t="shared" si="9"/>
        <v>274.35000000000002</v>
      </c>
      <c r="CJ6" s="35">
        <f t="shared" si="9"/>
        <v>273.52</v>
      </c>
      <c r="CK6" s="35">
        <f t="shared" si="9"/>
        <v>222.41</v>
      </c>
      <c r="CL6" s="34" t="str">
        <f>IF(CL7="","",IF(CL7="-","【-】","【"&amp;SUBSTITUTE(TEXT(CL7,"#,##0.00"),"-","△")&amp;"】"))</f>
        <v>【253.04】</v>
      </c>
      <c r="CM6" s="35" t="str">
        <f>IF(CM7="",NA(),CM7)</f>
        <v>-</v>
      </c>
      <c r="CN6" s="35">
        <f t="shared" ref="CN6:CV6" si="10">IF(CN7="",NA(),CN7)</f>
        <v>61.37</v>
      </c>
      <c r="CO6" s="35">
        <f t="shared" si="10"/>
        <v>55.57</v>
      </c>
      <c r="CP6" s="35">
        <f t="shared" si="10"/>
        <v>53.82</v>
      </c>
      <c r="CQ6" s="35">
        <f t="shared" si="10"/>
        <v>56.1</v>
      </c>
      <c r="CR6" s="35" t="str">
        <f t="shared" si="10"/>
        <v>-</v>
      </c>
      <c r="CS6" s="35">
        <f t="shared" si="10"/>
        <v>51.75</v>
      </c>
      <c r="CT6" s="35">
        <f t="shared" si="10"/>
        <v>50.68</v>
      </c>
      <c r="CU6" s="35">
        <f t="shared" si="10"/>
        <v>50.14</v>
      </c>
      <c r="CV6" s="35">
        <f t="shared" si="10"/>
        <v>55.26</v>
      </c>
      <c r="CW6" s="34" t="str">
        <f>IF(CW7="","",IF(CW7="-","【-】","【"&amp;SUBSTITUTE(TEXT(CW7,"#,##0.00"),"-","△")&amp;"】"))</f>
        <v>【54.84】</v>
      </c>
      <c r="CX6" s="35" t="str">
        <f>IF(CX7="",NA(),CX7)</f>
        <v>-</v>
      </c>
      <c r="CY6" s="35">
        <f t="shared" ref="CY6:DG6" si="11">IF(CY7="",NA(),CY7)</f>
        <v>95.78</v>
      </c>
      <c r="CZ6" s="35">
        <f t="shared" si="11"/>
        <v>88.9</v>
      </c>
      <c r="DA6" s="35">
        <f t="shared" si="11"/>
        <v>91.64</v>
      </c>
      <c r="DB6" s="35">
        <f t="shared" si="11"/>
        <v>92.42</v>
      </c>
      <c r="DC6" s="35" t="str">
        <f t="shared" si="11"/>
        <v>-</v>
      </c>
      <c r="DD6" s="35">
        <f t="shared" si="11"/>
        <v>84.84</v>
      </c>
      <c r="DE6" s="35">
        <f t="shared" si="11"/>
        <v>84.86</v>
      </c>
      <c r="DF6" s="35">
        <f t="shared" si="11"/>
        <v>84.98</v>
      </c>
      <c r="DG6" s="35">
        <f t="shared" si="11"/>
        <v>90.52</v>
      </c>
      <c r="DH6" s="34" t="str">
        <f>IF(DH7="","",IF(DH7="-","【-】","【"&amp;SUBSTITUTE(TEXT(DH7,"#,##0.00"),"-","△")&amp;"】"))</f>
        <v>【86.60】</v>
      </c>
      <c r="DI6" s="35" t="str">
        <f>IF(DI7="",NA(),DI7)</f>
        <v>-</v>
      </c>
      <c r="DJ6" s="35">
        <f t="shared" ref="DJ6:DR6" si="12">IF(DJ7="",NA(),DJ7)</f>
        <v>4.0599999999999996</v>
      </c>
      <c r="DK6" s="35">
        <f t="shared" si="12"/>
        <v>8.11</v>
      </c>
      <c r="DL6" s="35">
        <f t="shared" si="12"/>
        <v>11.37</v>
      </c>
      <c r="DM6" s="35">
        <f t="shared" si="12"/>
        <v>14.45</v>
      </c>
      <c r="DN6" s="35" t="str">
        <f t="shared" si="12"/>
        <v>-</v>
      </c>
      <c r="DO6" s="35">
        <f t="shared" si="12"/>
        <v>24.87</v>
      </c>
      <c r="DP6" s="35">
        <f t="shared" si="12"/>
        <v>24.13</v>
      </c>
      <c r="DQ6" s="35">
        <f t="shared" si="12"/>
        <v>23.06</v>
      </c>
      <c r="DR6" s="35">
        <f t="shared" si="12"/>
        <v>24.8</v>
      </c>
      <c r="DS6" s="34" t="str">
        <f>IF(DS7="","",IF(DS7="-","【-】","【"&amp;SUBSTITUTE(TEXT(DS7,"#,##0.00"),"-","△")&amp;"】"))</f>
        <v>【22.21】</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0.01</v>
      </c>
      <c r="EL6" s="35">
        <f t="shared" si="14"/>
        <v>0.01</v>
      </c>
      <c r="EM6" s="35">
        <f t="shared" si="14"/>
        <v>0.02</v>
      </c>
      <c r="EN6" s="35">
        <f t="shared" si="14"/>
        <v>0.02</v>
      </c>
      <c r="EO6" s="34" t="str">
        <f>IF(EO7="","",IF(EO7="-","【-】","【"&amp;SUBSTITUTE(TEXT(EO7,"#,##0.00"),"-","△")&amp;"】"))</f>
        <v>【0.16】</v>
      </c>
    </row>
    <row r="7" spans="1:148" s="36" customFormat="1" x14ac:dyDescent="0.15">
      <c r="A7" s="28"/>
      <c r="B7" s="37">
        <v>2020</v>
      </c>
      <c r="C7" s="37">
        <v>172031</v>
      </c>
      <c r="D7" s="37">
        <v>46</v>
      </c>
      <c r="E7" s="37">
        <v>17</v>
      </c>
      <c r="F7" s="37">
        <v>5</v>
      </c>
      <c r="G7" s="37">
        <v>0</v>
      </c>
      <c r="H7" s="37" t="s">
        <v>96</v>
      </c>
      <c r="I7" s="37" t="s">
        <v>97</v>
      </c>
      <c r="J7" s="37" t="s">
        <v>98</v>
      </c>
      <c r="K7" s="37" t="s">
        <v>99</v>
      </c>
      <c r="L7" s="37" t="s">
        <v>100</v>
      </c>
      <c r="M7" s="37" t="s">
        <v>101</v>
      </c>
      <c r="N7" s="38" t="s">
        <v>102</v>
      </c>
      <c r="O7" s="38">
        <v>48.09</v>
      </c>
      <c r="P7" s="38">
        <v>6.11</v>
      </c>
      <c r="Q7" s="38">
        <v>90.88</v>
      </c>
      <c r="R7" s="38">
        <v>2530</v>
      </c>
      <c r="S7" s="38">
        <v>107722</v>
      </c>
      <c r="T7" s="38">
        <v>371.05</v>
      </c>
      <c r="U7" s="38">
        <v>290.32</v>
      </c>
      <c r="V7" s="38">
        <v>6556</v>
      </c>
      <c r="W7" s="38">
        <v>3.38</v>
      </c>
      <c r="X7" s="38">
        <v>1939.64</v>
      </c>
      <c r="Y7" s="38" t="s">
        <v>102</v>
      </c>
      <c r="Z7" s="38">
        <v>102.52</v>
      </c>
      <c r="AA7" s="38">
        <v>101.67</v>
      </c>
      <c r="AB7" s="38">
        <v>100.24</v>
      </c>
      <c r="AC7" s="38">
        <v>100.46</v>
      </c>
      <c r="AD7" s="38" t="s">
        <v>102</v>
      </c>
      <c r="AE7" s="38">
        <v>100.95</v>
      </c>
      <c r="AF7" s="38">
        <v>101.77</v>
      </c>
      <c r="AG7" s="38">
        <v>103.6</v>
      </c>
      <c r="AH7" s="38">
        <v>103.09</v>
      </c>
      <c r="AI7" s="38">
        <v>104.99</v>
      </c>
      <c r="AJ7" s="38" t="s">
        <v>102</v>
      </c>
      <c r="AK7" s="38">
        <v>0</v>
      </c>
      <c r="AL7" s="38">
        <v>0</v>
      </c>
      <c r="AM7" s="38">
        <v>0</v>
      </c>
      <c r="AN7" s="38">
        <v>0</v>
      </c>
      <c r="AO7" s="38" t="s">
        <v>102</v>
      </c>
      <c r="AP7" s="38">
        <v>224.04</v>
      </c>
      <c r="AQ7" s="38">
        <v>227.4</v>
      </c>
      <c r="AR7" s="38">
        <v>193.99</v>
      </c>
      <c r="AS7" s="38">
        <v>101.24</v>
      </c>
      <c r="AT7" s="38">
        <v>121.19</v>
      </c>
      <c r="AU7" s="38" t="s">
        <v>102</v>
      </c>
      <c r="AV7" s="38">
        <v>39.549999999999997</v>
      </c>
      <c r="AW7" s="38">
        <v>37.58</v>
      </c>
      <c r="AX7" s="38">
        <v>29.28</v>
      </c>
      <c r="AY7" s="38">
        <v>24.05</v>
      </c>
      <c r="AZ7" s="38" t="s">
        <v>102</v>
      </c>
      <c r="BA7" s="38">
        <v>29.91</v>
      </c>
      <c r="BB7" s="38">
        <v>29.54</v>
      </c>
      <c r="BC7" s="38">
        <v>26.99</v>
      </c>
      <c r="BD7" s="38">
        <v>37.24</v>
      </c>
      <c r="BE7" s="38">
        <v>32.799999999999997</v>
      </c>
      <c r="BF7" s="38" t="s">
        <v>102</v>
      </c>
      <c r="BG7" s="38">
        <v>1706.05</v>
      </c>
      <c r="BH7" s="38">
        <v>1746.55</v>
      </c>
      <c r="BI7" s="38">
        <v>1752.66</v>
      </c>
      <c r="BJ7" s="38">
        <v>1621.95</v>
      </c>
      <c r="BK7" s="38" t="s">
        <v>102</v>
      </c>
      <c r="BL7" s="38">
        <v>855.8</v>
      </c>
      <c r="BM7" s="38">
        <v>789.46</v>
      </c>
      <c r="BN7" s="38">
        <v>826.83</v>
      </c>
      <c r="BO7" s="38">
        <v>783.8</v>
      </c>
      <c r="BP7" s="38">
        <v>832.52</v>
      </c>
      <c r="BQ7" s="38" t="s">
        <v>102</v>
      </c>
      <c r="BR7" s="38">
        <v>90.28</v>
      </c>
      <c r="BS7" s="38">
        <v>90.1</v>
      </c>
      <c r="BT7" s="38">
        <v>87.39</v>
      </c>
      <c r="BU7" s="38">
        <v>87.89</v>
      </c>
      <c r="BV7" s="38" t="s">
        <v>102</v>
      </c>
      <c r="BW7" s="38">
        <v>59.8</v>
      </c>
      <c r="BX7" s="38">
        <v>57.77</v>
      </c>
      <c r="BY7" s="38">
        <v>57.31</v>
      </c>
      <c r="BZ7" s="38">
        <v>68.11</v>
      </c>
      <c r="CA7" s="38">
        <v>60.94</v>
      </c>
      <c r="CB7" s="38" t="s">
        <v>102</v>
      </c>
      <c r="CC7" s="38">
        <v>151.25</v>
      </c>
      <c r="CD7" s="38">
        <v>150</v>
      </c>
      <c r="CE7" s="38">
        <v>153.34</v>
      </c>
      <c r="CF7" s="38">
        <v>153.22999999999999</v>
      </c>
      <c r="CG7" s="38" t="s">
        <v>102</v>
      </c>
      <c r="CH7" s="38">
        <v>263.76</v>
      </c>
      <c r="CI7" s="38">
        <v>274.35000000000002</v>
      </c>
      <c r="CJ7" s="38">
        <v>273.52</v>
      </c>
      <c r="CK7" s="38">
        <v>222.41</v>
      </c>
      <c r="CL7" s="38">
        <v>253.04</v>
      </c>
      <c r="CM7" s="38" t="s">
        <v>102</v>
      </c>
      <c r="CN7" s="38">
        <v>61.37</v>
      </c>
      <c r="CO7" s="38">
        <v>55.57</v>
      </c>
      <c r="CP7" s="38">
        <v>53.82</v>
      </c>
      <c r="CQ7" s="38">
        <v>56.1</v>
      </c>
      <c r="CR7" s="38" t="s">
        <v>102</v>
      </c>
      <c r="CS7" s="38">
        <v>51.75</v>
      </c>
      <c r="CT7" s="38">
        <v>50.68</v>
      </c>
      <c r="CU7" s="38">
        <v>50.14</v>
      </c>
      <c r="CV7" s="38">
        <v>55.26</v>
      </c>
      <c r="CW7" s="38">
        <v>54.84</v>
      </c>
      <c r="CX7" s="38" t="s">
        <v>102</v>
      </c>
      <c r="CY7" s="38">
        <v>95.78</v>
      </c>
      <c r="CZ7" s="38">
        <v>88.9</v>
      </c>
      <c r="DA7" s="38">
        <v>91.64</v>
      </c>
      <c r="DB7" s="38">
        <v>92.42</v>
      </c>
      <c r="DC7" s="38" t="s">
        <v>102</v>
      </c>
      <c r="DD7" s="38">
        <v>84.84</v>
      </c>
      <c r="DE7" s="38">
        <v>84.86</v>
      </c>
      <c r="DF7" s="38">
        <v>84.98</v>
      </c>
      <c r="DG7" s="38">
        <v>90.52</v>
      </c>
      <c r="DH7" s="38">
        <v>86.6</v>
      </c>
      <c r="DI7" s="38" t="s">
        <v>102</v>
      </c>
      <c r="DJ7" s="38">
        <v>4.0599999999999996</v>
      </c>
      <c r="DK7" s="38">
        <v>8.11</v>
      </c>
      <c r="DL7" s="38">
        <v>11.37</v>
      </c>
      <c r="DM7" s="38">
        <v>14.45</v>
      </c>
      <c r="DN7" s="38" t="s">
        <v>102</v>
      </c>
      <c r="DO7" s="38">
        <v>24.87</v>
      </c>
      <c r="DP7" s="38">
        <v>24.13</v>
      </c>
      <c r="DQ7" s="38">
        <v>23.06</v>
      </c>
      <c r="DR7" s="38">
        <v>24.8</v>
      </c>
      <c r="DS7" s="38">
        <v>22.21</v>
      </c>
      <c r="DT7" s="38" t="s">
        <v>102</v>
      </c>
      <c r="DU7" s="38">
        <v>0</v>
      </c>
      <c r="DV7" s="38">
        <v>0</v>
      </c>
      <c r="DW7" s="38">
        <v>0</v>
      </c>
      <c r="DX7" s="38">
        <v>0</v>
      </c>
      <c r="DY7" s="38" t="s">
        <v>102</v>
      </c>
      <c r="DZ7" s="38">
        <v>0</v>
      </c>
      <c r="EA7" s="38">
        <v>0</v>
      </c>
      <c r="EB7" s="38">
        <v>0</v>
      </c>
      <c r="EC7" s="38">
        <v>0</v>
      </c>
      <c r="ED7" s="38">
        <v>0</v>
      </c>
      <c r="EE7" s="38" t="s">
        <v>102</v>
      </c>
      <c r="EF7" s="38">
        <v>0</v>
      </c>
      <c r="EG7" s="38">
        <v>0</v>
      </c>
      <c r="EH7" s="38">
        <v>0</v>
      </c>
      <c r="EI7" s="38">
        <v>0</v>
      </c>
      <c r="EJ7" s="38" t="s">
        <v>102</v>
      </c>
      <c r="EK7" s="38">
        <v>0.01</v>
      </c>
      <c r="EL7" s="38">
        <v>0.01</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2022-01-14T04:54:04Z</cp:lastPrinted>
  <dcterms:created xsi:type="dcterms:W3CDTF">2021-12-03T07:31:27Z</dcterms:created>
  <dcterms:modified xsi:type="dcterms:W3CDTF">2022-01-28T00:54:17Z</dcterms:modified>
  <cp:category/>
</cp:coreProperties>
</file>