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6 病院\"/>
    </mc:Choice>
  </mc:AlternateContent>
  <workbookProtection workbookAlgorithmName="SHA-512" workbookHashValue="MofEAvxkHxPRUAgac4bcrdriqVc4KnmQ0NHT/gKCA7Y1LJQG23P7gzAxD4ylFEjVu5olpYLa1BlsfVIzGx0yDw==" workbookSaltValue="pM/AJG1PWSAW6M4vZ6z0og==" workbookSpinCount="100000" lockStructure="1"/>
  <bookViews>
    <workbookView xWindow="0" yWindow="0" windowWidth="20490" windowHeight="7095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MH79" i="4" s="1"/>
  <c r="ER7" i="5"/>
  <c r="EQ7" i="5"/>
  <c r="EP7" i="5"/>
  <c r="EO7" i="5"/>
  <c r="EM7" i="5"/>
  <c r="EL7" i="5"/>
  <c r="GT80" i="4" s="1"/>
  <c r="EK7" i="5"/>
  <c r="EJ7" i="5"/>
  <c r="EI7" i="5"/>
  <c r="EH7" i="5"/>
  <c r="EG7" i="5"/>
  <c r="EF7" i="5"/>
  <c r="EE7" i="5"/>
  <c r="ED7" i="5"/>
  <c r="EB7" i="5"/>
  <c r="EA7" i="5"/>
  <c r="DZ7" i="5"/>
  <c r="DY7" i="5"/>
  <c r="AN80" i="4" s="1"/>
  <c r="DX7" i="5"/>
  <c r="DW7" i="5"/>
  <c r="DV7" i="5"/>
  <c r="DU7" i="5"/>
  <c r="DT7" i="5"/>
  <c r="DS7" i="5"/>
  <c r="U79" i="4" s="1"/>
  <c r="DQ7" i="5"/>
  <c r="DP7" i="5"/>
  <c r="DO7" i="5"/>
  <c r="DN7" i="5"/>
  <c r="DM7" i="5"/>
  <c r="DL7" i="5"/>
  <c r="MN55" i="4" s="1"/>
  <c r="DK7" i="5"/>
  <c r="DJ7" i="5"/>
  <c r="DI7" i="5"/>
  <c r="DH7" i="5"/>
  <c r="DF7" i="5"/>
  <c r="DE7" i="5"/>
  <c r="IK56" i="4" s="1"/>
  <c r="DD7" i="5"/>
  <c r="DC7" i="5"/>
  <c r="DB7" i="5"/>
  <c r="DA7" i="5"/>
  <c r="CZ7" i="5"/>
  <c r="CY7" i="5"/>
  <c r="HV55" i="4" s="1"/>
  <c r="CX7" i="5"/>
  <c r="CW7" i="5"/>
  <c r="CU7" i="5"/>
  <c r="CT7" i="5"/>
  <c r="CS7" i="5"/>
  <c r="CR7" i="5"/>
  <c r="DS56" i="4" s="1"/>
  <c r="CQ7" i="5"/>
  <c r="CP7" i="5"/>
  <c r="CO7" i="5"/>
  <c r="CN7" i="5"/>
  <c r="CM7" i="5"/>
  <c r="CL7" i="5"/>
  <c r="CJ7" i="5"/>
  <c r="CI7" i="5"/>
  <c r="CH7" i="5"/>
  <c r="CG7" i="5"/>
  <c r="CF7" i="5"/>
  <c r="CE7" i="5"/>
  <c r="BX55" i="4" s="1"/>
  <c r="CD7" i="5"/>
  <c r="CC7" i="5"/>
  <c r="CB7" i="5"/>
  <c r="CA7" i="5"/>
  <c r="BY7" i="5"/>
  <c r="BX7" i="5"/>
  <c r="LY34" i="4" s="1"/>
  <c r="BW7" i="5"/>
  <c r="BV7" i="5"/>
  <c r="BU7" i="5"/>
  <c r="BT7" i="5"/>
  <c r="BS7" i="5"/>
  <c r="BR7" i="5"/>
  <c r="LJ33" i="4" s="1"/>
  <c r="BQ7" i="5"/>
  <c r="BP7" i="5"/>
  <c r="BN7" i="5"/>
  <c r="BM7" i="5"/>
  <c r="BL7" i="5"/>
  <c r="BK7" i="5"/>
  <c r="HG34" i="4" s="1"/>
  <c r="BJ7" i="5"/>
  <c r="BI7" i="5"/>
  <c r="BH7" i="5"/>
  <c r="BG7" i="5"/>
  <c r="BF7" i="5"/>
  <c r="BE7" i="5"/>
  <c r="GR33" i="4" s="1"/>
  <c r="BC7" i="5"/>
  <c r="BB7" i="5"/>
  <c r="BA7" i="5"/>
  <c r="AZ7" i="5"/>
  <c r="AY7" i="5"/>
  <c r="AX7" i="5"/>
  <c r="AW7" i="5"/>
  <c r="AV7" i="5"/>
  <c r="AU7" i="5"/>
  <c r="AT7" i="5"/>
  <c r="AR7" i="5"/>
  <c r="AQ7" i="5"/>
  <c r="BI34" i="4" s="1"/>
  <c r="AP7" i="5"/>
  <c r="AO7" i="5"/>
  <c r="AN7" i="5"/>
  <c r="AM7" i="5"/>
  <c r="AL7" i="5"/>
  <c r="AK7" i="5"/>
  <c r="AT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ID8" i="4" s="1"/>
  <c r="Y6" i="5"/>
  <c r="X6" i="5"/>
  <c r="W6" i="5"/>
  <c r="V6" i="5"/>
  <c r="U6" i="5"/>
  <c r="T6" i="5"/>
  <c r="FZ10" i="4" s="1"/>
  <c r="S6" i="5"/>
  <c r="R6" i="5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E90" i="4"/>
  <c r="D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MN56" i="4"/>
  <c r="LY56" i="4"/>
  <c r="LJ56" i="4"/>
  <c r="KU56" i="4"/>
  <c r="KF56" i="4"/>
  <c r="IZ56" i="4"/>
  <c r="HV56" i="4"/>
  <c r="HG56" i="4"/>
  <c r="GR56" i="4"/>
  <c r="FL56" i="4"/>
  <c r="EW56" i="4"/>
  <c r="EH56" i="4"/>
  <c r="DD56" i="4"/>
  <c r="BX56" i="4"/>
  <c r="BI56" i="4"/>
  <c r="AT56" i="4"/>
  <c r="AE56" i="4"/>
  <c r="P56" i="4"/>
  <c r="LY55" i="4"/>
  <c r="LJ55" i="4"/>
  <c r="KU55" i="4"/>
  <c r="KF55" i="4"/>
  <c r="IZ55" i="4"/>
  <c r="IK55" i="4"/>
  <c r="HG55" i="4"/>
  <c r="GR55" i="4"/>
  <c r="FL55" i="4"/>
  <c r="EW55" i="4"/>
  <c r="EH55" i="4"/>
  <c r="DS55" i="4"/>
  <c r="DD55" i="4"/>
  <c r="BI55" i="4"/>
  <c r="AT55" i="4"/>
  <c r="AE55" i="4"/>
  <c r="P55" i="4"/>
  <c r="MN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AT34" i="4"/>
  <c r="AE34" i="4"/>
  <c r="P34" i="4"/>
  <c r="MN33" i="4"/>
  <c r="LY33" i="4"/>
  <c r="KU33" i="4"/>
  <c r="KF33" i="4"/>
  <c r="IZ33" i="4"/>
  <c r="IK33" i="4"/>
  <c r="HV33" i="4"/>
  <c r="HG33" i="4"/>
  <c r="FL33" i="4"/>
  <c r="EW33" i="4"/>
  <c r="EH33" i="4"/>
  <c r="DS33" i="4"/>
  <c r="DD33" i="4"/>
  <c r="BX33" i="4"/>
  <c r="BI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EG10" i="4"/>
  <c r="CN10" i="4"/>
  <c r="AU10" i="4"/>
  <c r="B10" i="4"/>
  <c r="LP8" i="4"/>
  <c r="JW8" i="4"/>
  <c r="FZ8" i="4"/>
  <c r="EG8" i="4"/>
  <c r="CN8" i="4"/>
  <c r="AU8" i="4"/>
  <c r="B8" i="4"/>
  <c r="MH78" i="4" l="1"/>
  <c r="IZ54" i="4"/>
  <c r="IZ32" i="4"/>
  <c r="CS78" i="4"/>
  <c r="BX32" i="4"/>
  <c r="HM78" i="4"/>
  <c r="BX54" i="4"/>
  <c r="MN54" i="4"/>
  <c r="MN32" i="4"/>
  <c r="FL54" i="4"/>
  <c r="FL32" i="4"/>
  <c r="C11" i="5"/>
  <c r="D11" i="5"/>
  <c r="E11" i="5"/>
  <c r="B11" i="5"/>
  <c r="FH78" i="4" l="1"/>
  <c r="DS54" i="4"/>
  <c r="DS32" i="4"/>
  <c r="AE54" i="4"/>
  <c r="AE32" i="4"/>
  <c r="AN78" i="4"/>
  <c r="KU32" i="4"/>
  <c r="KC78" i="4"/>
  <c r="HG54" i="4"/>
  <c r="HG32" i="4"/>
  <c r="KU54" i="4"/>
  <c r="LY54" i="4"/>
  <c r="LY32" i="4"/>
  <c r="IK32" i="4"/>
  <c r="EW54" i="4"/>
  <c r="LO78" i="4"/>
  <c r="IK54" i="4"/>
  <c r="BZ78" i="4"/>
  <c r="BI54" i="4"/>
  <c r="BI32" i="4"/>
  <c r="GT78" i="4"/>
  <c r="EW32" i="4"/>
  <c r="JJ78" i="4"/>
  <c r="GR54" i="4"/>
  <c r="EO78" i="4"/>
  <c r="DD54" i="4"/>
  <c r="DD32" i="4"/>
  <c r="P32" i="4"/>
  <c r="U78" i="4"/>
  <c r="KF54" i="4"/>
  <c r="KF32" i="4"/>
  <c r="GR32" i="4"/>
  <c r="P54" i="4"/>
  <c r="BG78" i="4"/>
  <c r="AT54" i="4"/>
  <c r="LJ54" i="4"/>
  <c r="KV78" i="4"/>
  <c r="HV32" i="4"/>
  <c r="HV54" i="4"/>
  <c r="GA78" i="4"/>
  <c r="EH54" i="4"/>
  <c r="EH32" i="4"/>
  <c r="AT32" i="4"/>
  <c r="LJ32" i="4"/>
</calcChain>
</file>

<file path=xl/sharedStrings.xml><?xml version="1.0" encoding="utf-8"?>
<sst xmlns="http://schemas.openxmlformats.org/spreadsheetml/2006/main" count="323" uniqueCount="183">
  <si>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</si>
  <si>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</si>
  <si>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</si>
  <si>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</si>
  <si>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</si>
  <si>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</si>
  <si>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</si>
  <si>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</si>
  <si>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</si>
  <si>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</si>
  <si>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</si>
  <si>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</si>
  <si>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</si>
  <si>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</si>
  <si>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</si>
  <si>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</si>
  <si>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</si>
  <si>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</si>
  <si>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</si>
  <si>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</si>
  <si>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</si>
  <si>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</si>
  <si>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</si>
  <si>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</si>
  <si>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</si>
  <si>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</si>
  <si>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</si>
  <si>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</si>
  <si>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</si>
  <si>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</si>
  <si>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</si>
  <si>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</si>
  <si>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</si>
  <si>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</si>
  <si>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</si>
  <si>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</si>
  <si>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</si>
  <si>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</si>
  <si>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</si>
  <si>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</si>
  <si>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</si>
  <si>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</si>
  <si>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</si>
  <si>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</si>
  <si>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</si>
  <si>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</si>
  <si>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</si>
  <si>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</si>
  <si>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</si>
  <si>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</si>
  <si>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</si>
  <si>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</si>
  <si>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</si>
  <si>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</si>
  <si>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</si>
  <si>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</si>
  <si>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</si>
  <si>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</si>
  <si>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</si>
  <si>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</si>
  <si>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</si>
  <si>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</si>
  <si>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</si>
  <si>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</si>
  <si>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</si>
  <si>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</si>
  <si>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</si>
  <si>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</si>
  <si>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</si>
  <si>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</si>
  <si>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</si>
  <si>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</si>
  <si>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</si>
  <si>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</si>
  <si>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</si>
  <si>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</si>
  <si>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</si>
  <si>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</si>
  <si>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</si>
  <si>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</si>
  <si>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</si>
  <si>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</si>
  <si>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</si>
  <si>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</si>
  <si>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</si>
  <si>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</si>
  <si>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</si>
  <si>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</si>
  <si>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</si>
  <si>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</si>
  <si>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</si>
  <si>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</si>
  <si>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</si>
  <si>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</si>
  <si>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</si>
  <si>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</si>
  <si>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</si>
  <si>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</si>
  <si>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</si>
  <si>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</si>
  <si>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</si>
  <si>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</si>
  <si>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</si>
  <si>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</si>
  <si>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</si>
  <si>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</si>
  <si>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</si>
  <si>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</si>
  <si>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</si>
  <si>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</si>
  <si>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</si>
  <si>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</si>
  <si>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</si>
  <si>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</si>
  <si>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</si>
  <si>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</si>
  <si>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</si>
  <si>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</si>
  <si>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</si>
  <si>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</si>
  <si>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</si>
  <si>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</si>
  <si>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</si>
  <si>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</si>
  <si>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</si>
  <si>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</si>
  <si>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</si>
  <si>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</si>
  <si>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</si>
  <si>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</si>
  <si>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</si>
  <si>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</si>
  <si>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</si>
  <si>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</si>
  <si>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</si>
  <si>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</si>
  <si>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</si>
  <si>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</si>
  <si>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</si>
  <si>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</si>
  <si>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</si>
  <si>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</si>
  <si>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</si>
  <si>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</si>
  <si>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</si>
  <si>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</si>
  <si>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</si>
  <si>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</si>
  <si>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</si>
  <si>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</si>
  <si>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</si>
  <si>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</si>
  <si>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</si>
  <si>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</si>
  <si>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</si>
  <si>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</si>
  <si>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</si>
  <si>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</si>
  <si>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</si>
  <si>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</si>
  <si>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</si>
  <si>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小松市</t>
  </si>
  <si>
    <t>小松市民病院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</si>
  <si>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</si>
  <si>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</si>
  <si>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</si>
  <si>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</si>
  <si>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</si>
  <si>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</si>
  <si>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</si>
  <si>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I 未 訓 ガ</t>
  </si>
  <si>
    <t>救 臨 が 感 災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</si>
  <si>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</si>
  <si>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</si>
  <si>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</si>
  <si>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</si>
  <si>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</si>
  <si>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</si>
  <si>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</si>
  <si>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南加賀医療圏における急性期医療の中核病院として、がん医療、救急医療、生活習慣病を中心に質の高い医療を提供しています。また、小児医療、合併疾患を有する妊婦に対する産科医療、急性期精神医療にも重点を置いているほか、災害拠点病院や臨床研修指定病院など、様々な機能を担っています。
　南加賀医療圏において唯一の感染症指定病院として、新型コロナウイルス感染症対策にも重要な役割を担っています。</t>
    <rPh sb="1" eb="3">
      <t>トウイン</t>
    </rPh>
    <rPh sb="4" eb="5">
      <t>ミナミ</t>
    </rPh>
    <rPh sb="5" eb="7">
      <t>カガ</t>
    </rPh>
    <rPh sb="7" eb="9">
      <t>イリョウ</t>
    </rPh>
    <rPh sb="9" eb="10">
      <t>ケン</t>
    </rPh>
    <rPh sb="14" eb="17">
      <t>キュウセイキ</t>
    </rPh>
    <rPh sb="17" eb="19">
      <t>イリョウ</t>
    </rPh>
    <rPh sb="20" eb="22">
      <t>チュウカク</t>
    </rPh>
    <rPh sb="22" eb="24">
      <t>ビョウイン</t>
    </rPh>
    <rPh sb="30" eb="32">
      <t>イリョウ</t>
    </rPh>
    <rPh sb="33" eb="35">
      <t>キュウキュウ</t>
    </rPh>
    <rPh sb="35" eb="37">
      <t>イリョウ</t>
    </rPh>
    <rPh sb="38" eb="40">
      <t>セイカツ</t>
    </rPh>
    <rPh sb="40" eb="42">
      <t>シュウカン</t>
    </rPh>
    <rPh sb="42" eb="43">
      <t>ビョウ</t>
    </rPh>
    <rPh sb="44" eb="46">
      <t>チュウシン</t>
    </rPh>
    <rPh sb="47" eb="48">
      <t>シツ</t>
    </rPh>
    <rPh sb="49" eb="50">
      <t>タカ</t>
    </rPh>
    <rPh sb="51" eb="53">
      <t>イリョウ</t>
    </rPh>
    <rPh sb="54" eb="56">
      <t>テイキョウ</t>
    </rPh>
    <rPh sb="65" eb="67">
      <t>ショウニ</t>
    </rPh>
    <rPh sb="67" eb="69">
      <t>イリョウ</t>
    </rPh>
    <rPh sb="70" eb="72">
      <t>ガッペイ</t>
    </rPh>
    <rPh sb="72" eb="74">
      <t>シッカン</t>
    </rPh>
    <rPh sb="75" eb="76">
      <t>ユウ</t>
    </rPh>
    <rPh sb="78" eb="80">
      <t>ニンプ</t>
    </rPh>
    <rPh sb="81" eb="82">
      <t>タイ</t>
    </rPh>
    <rPh sb="84" eb="86">
      <t>サンカ</t>
    </rPh>
    <rPh sb="86" eb="88">
      <t>イリョウ</t>
    </rPh>
    <rPh sb="89" eb="92">
      <t>キュウセイキ</t>
    </rPh>
    <rPh sb="92" eb="94">
      <t>セイシン</t>
    </rPh>
    <rPh sb="94" eb="96">
      <t>イリョウ</t>
    </rPh>
    <rPh sb="98" eb="100">
      <t>ジュウテン</t>
    </rPh>
    <rPh sb="101" eb="102">
      <t>オ</t>
    </rPh>
    <rPh sb="109" eb="111">
      <t>サイガイ</t>
    </rPh>
    <rPh sb="111" eb="113">
      <t>キョテン</t>
    </rPh>
    <rPh sb="113" eb="115">
      <t>ビョウイン</t>
    </rPh>
    <rPh sb="116" eb="118">
      <t>リンショウ</t>
    </rPh>
    <rPh sb="118" eb="120">
      <t>ケンシュウ</t>
    </rPh>
    <rPh sb="120" eb="122">
      <t>シテイ</t>
    </rPh>
    <rPh sb="122" eb="124">
      <t>ビョウイン</t>
    </rPh>
    <rPh sb="127" eb="129">
      <t>サマザマ</t>
    </rPh>
    <rPh sb="130" eb="132">
      <t>キノウ</t>
    </rPh>
    <rPh sb="133" eb="134">
      <t>ニナ</t>
    </rPh>
    <rPh sb="142" eb="145">
      <t>ミナミカガ</t>
    </rPh>
    <rPh sb="145" eb="148">
      <t>イリョウケン</t>
    </rPh>
    <rPh sb="152" eb="154">
      <t>ユイイツ</t>
    </rPh>
    <rPh sb="155" eb="158">
      <t>カンセンショウ</t>
    </rPh>
    <rPh sb="158" eb="162">
      <t>シテイビョウイン</t>
    </rPh>
    <rPh sb="166" eb="168">
      <t>シンガタ</t>
    </rPh>
    <rPh sb="175" eb="180">
      <t>カンセンショウタイサク</t>
    </rPh>
    <rPh sb="182" eb="184">
      <t>ジュウヨウ</t>
    </rPh>
    <rPh sb="185" eb="187">
      <t>ヤクワリ</t>
    </rPh>
    <rPh sb="188" eb="189">
      <t>ニナ</t>
    </rPh>
    <phoneticPr fontId="5"/>
  </si>
  <si>
    <t>①新型コロナウイルス感染症補助金等により、黒字幅が増加しています。②100％を大きく下回っていますが、これは、新型コロナウイルス感染症の対応に伴うものです。③累積欠損金の解消には至っていないものの、類似病院平均より低く、着実に改善傾向にあります。④新型コロナウイルス感染症の対応に伴い、病床を空けている影響を受けており、病床利用率は下がっています。⑤類似病院平均に近づきました。⑥類似病院平均を上回りました。⑧高額抗がん剤の影響等もあり、高い傾向が続き、類似病院平均を上回っており、価格交渉等に取り組んでいる所です。</t>
    <rPh sb="1" eb="3">
      <t>シンガタ</t>
    </rPh>
    <rPh sb="10" eb="13">
      <t>カンセンショウ</t>
    </rPh>
    <rPh sb="13" eb="16">
      <t>ホジョキン</t>
    </rPh>
    <rPh sb="16" eb="17">
      <t>トウ</t>
    </rPh>
    <rPh sb="21" eb="24">
      <t>クロジハバ</t>
    </rPh>
    <rPh sb="25" eb="27">
      <t>ゾウカ</t>
    </rPh>
    <rPh sb="39" eb="40">
      <t>オオ</t>
    </rPh>
    <rPh sb="42" eb="44">
      <t>シタマワ</t>
    </rPh>
    <rPh sb="79" eb="81">
      <t>ルイセキ</t>
    </rPh>
    <rPh sb="81" eb="83">
      <t>ケッソン</t>
    </rPh>
    <rPh sb="83" eb="84">
      <t>キン</t>
    </rPh>
    <rPh sb="85" eb="87">
      <t>カイショウ</t>
    </rPh>
    <rPh sb="89" eb="90">
      <t>イタ</t>
    </rPh>
    <rPh sb="99" eb="101">
      <t>ルイジ</t>
    </rPh>
    <rPh sb="101" eb="103">
      <t>ビョウイン</t>
    </rPh>
    <rPh sb="103" eb="105">
      <t>ヘイキン</t>
    </rPh>
    <rPh sb="107" eb="108">
      <t>ヒク</t>
    </rPh>
    <rPh sb="110" eb="112">
      <t>チャクジツ</t>
    </rPh>
    <rPh sb="113" eb="115">
      <t>カイゼン</t>
    </rPh>
    <rPh sb="115" eb="117">
      <t>ケイコウ</t>
    </rPh>
    <rPh sb="124" eb="126">
      <t>シンガタ</t>
    </rPh>
    <rPh sb="133" eb="136">
      <t>カンセンショウ</t>
    </rPh>
    <rPh sb="137" eb="139">
      <t>タイオウ</t>
    </rPh>
    <rPh sb="140" eb="141">
      <t>トモナ</t>
    </rPh>
    <rPh sb="143" eb="145">
      <t>ビョウショウ</t>
    </rPh>
    <rPh sb="146" eb="147">
      <t>ア</t>
    </rPh>
    <rPh sb="182" eb="183">
      <t>チカ</t>
    </rPh>
    <phoneticPr fontId="5"/>
  </si>
  <si>
    <t>①建設より30年余りを経過し、法定耐用年数に近づいている資産も増えつつありますが、建物設備については、大規模リニューアルを順次実施し、設備の更新を行っている所です。
②医療器械についても、計画的に更新しており、割合は横ばいとなっています。
③類似病院平均とほぼ同水準になっています。</t>
    <rPh sb="1" eb="3">
      <t>ケンセツ</t>
    </rPh>
    <rPh sb="7" eb="8">
      <t>ネン</t>
    </rPh>
    <rPh sb="8" eb="9">
      <t>アマ</t>
    </rPh>
    <rPh sb="11" eb="13">
      <t>ケイカ</t>
    </rPh>
    <rPh sb="15" eb="17">
      <t>ホウテイ</t>
    </rPh>
    <rPh sb="17" eb="19">
      <t>タイヨウ</t>
    </rPh>
    <rPh sb="19" eb="21">
      <t>ネンスウ</t>
    </rPh>
    <rPh sb="22" eb="23">
      <t>チカ</t>
    </rPh>
    <rPh sb="28" eb="30">
      <t>シサン</t>
    </rPh>
    <rPh sb="31" eb="32">
      <t>フ</t>
    </rPh>
    <rPh sb="41" eb="43">
      <t>タテモノ</t>
    </rPh>
    <rPh sb="43" eb="45">
      <t>セツビ</t>
    </rPh>
    <rPh sb="51" eb="54">
      <t>ダイキボ</t>
    </rPh>
    <rPh sb="61" eb="63">
      <t>ジュンジ</t>
    </rPh>
    <rPh sb="63" eb="65">
      <t>ジッシ</t>
    </rPh>
    <rPh sb="67" eb="69">
      <t>セツビ</t>
    </rPh>
    <rPh sb="70" eb="72">
      <t>コウシン</t>
    </rPh>
    <rPh sb="73" eb="74">
      <t>オコナ</t>
    </rPh>
    <rPh sb="78" eb="79">
      <t>トコロ</t>
    </rPh>
    <rPh sb="84" eb="86">
      <t>イリョウ</t>
    </rPh>
    <rPh sb="86" eb="88">
      <t>キカイ</t>
    </rPh>
    <rPh sb="94" eb="97">
      <t>ケイカクテキ</t>
    </rPh>
    <rPh sb="98" eb="100">
      <t>コウシン</t>
    </rPh>
    <rPh sb="105" eb="107">
      <t>ワリアイ</t>
    </rPh>
    <rPh sb="121" eb="123">
      <t>ルイジ</t>
    </rPh>
    <rPh sb="123" eb="125">
      <t>ビョウイン</t>
    </rPh>
    <rPh sb="125" eb="127">
      <t>ヘイキン</t>
    </rPh>
    <rPh sb="130" eb="133">
      <t>ドウスイジュン</t>
    </rPh>
    <phoneticPr fontId="5"/>
  </si>
  <si>
    <t>　公立病院として、また、南加賀医療圏の中核病院として、結核や精神・小児・感染など、不採算部門を抱えながらも黒字決算を継続しており、経営状況はおおむね健全です。
　今後も企業債残高の削減や累積欠損額の減少など、さらなる経営健全化に取り組んでいくこととしています。
　新型コロナウイルス感染症の影響が大きく、医業収益が落ち込みましたが、補助金などにより、経常収支は黒字となりました。
　まだ新型コロナウイルス感染症の影響は続くと思われますが、その中においても、経営の健全化に努めていくこととしています。</t>
    <rPh sb="1" eb="3">
      <t>コウリツ</t>
    </rPh>
    <rPh sb="3" eb="5">
      <t>ビョウイン</t>
    </rPh>
    <rPh sb="12" eb="13">
      <t>ミナミ</t>
    </rPh>
    <rPh sb="13" eb="15">
      <t>カガ</t>
    </rPh>
    <rPh sb="15" eb="17">
      <t>イリョウ</t>
    </rPh>
    <rPh sb="17" eb="18">
      <t>ケン</t>
    </rPh>
    <rPh sb="19" eb="21">
      <t>チュウカク</t>
    </rPh>
    <rPh sb="21" eb="23">
      <t>ビョウイン</t>
    </rPh>
    <rPh sb="27" eb="29">
      <t>ケッカク</t>
    </rPh>
    <rPh sb="30" eb="32">
      <t>セイシン</t>
    </rPh>
    <rPh sb="33" eb="35">
      <t>ショウニ</t>
    </rPh>
    <rPh sb="36" eb="38">
      <t>カンセン</t>
    </rPh>
    <rPh sb="41" eb="44">
      <t>フサイサン</t>
    </rPh>
    <rPh sb="44" eb="46">
      <t>ブモン</t>
    </rPh>
    <rPh sb="47" eb="48">
      <t>カカ</t>
    </rPh>
    <rPh sb="53" eb="55">
      <t>クロジ</t>
    </rPh>
    <rPh sb="55" eb="57">
      <t>ケッサン</t>
    </rPh>
    <rPh sb="58" eb="60">
      <t>ケイゾク</t>
    </rPh>
    <rPh sb="65" eb="67">
      <t>ケイエイ</t>
    </rPh>
    <rPh sb="67" eb="69">
      <t>ジョウキョウ</t>
    </rPh>
    <rPh sb="74" eb="76">
      <t>ケンゼン</t>
    </rPh>
    <rPh sb="81" eb="83">
      <t>コンゴ</t>
    </rPh>
    <rPh sb="84" eb="86">
      <t>キギョウ</t>
    </rPh>
    <rPh sb="86" eb="87">
      <t>サイ</t>
    </rPh>
    <rPh sb="87" eb="89">
      <t>ザンダカ</t>
    </rPh>
    <rPh sb="90" eb="92">
      <t>サクゲン</t>
    </rPh>
    <rPh sb="93" eb="95">
      <t>ルイセキ</t>
    </rPh>
    <rPh sb="95" eb="97">
      <t>ケッソン</t>
    </rPh>
    <rPh sb="97" eb="98">
      <t>ガク</t>
    </rPh>
    <rPh sb="99" eb="101">
      <t>ゲンショウ</t>
    </rPh>
    <rPh sb="108" eb="110">
      <t>ケイエイ</t>
    </rPh>
    <rPh sb="110" eb="112">
      <t>ケンゼン</t>
    </rPh>
    <rPh sb="112" eb="113">
      <t>カ</t>
    </rPh>
    <rPh sb="114" eb="115">
      <t>ト</t>
    </rPh>
    <rPh sb="116" eb="117">
      <t>ク</t>
    </rPh>
    <rPh sb="132" eb="134">
      <t>シンガタ</t>
    </rPh>
    <rPh sb="141" eb="144">
      <t>カンセンショウ</t>
    </rPh>
    <rPh sb="145" eb="147">
      <t>エイキョウ</t>
    </rPh>
    <rPh sb="148" eb="149">
      <t>オオ</t>
    </rPh>
    <rPh sb="152" eb="156">
      <t>イギョウシュウエキ</t>
    </rPh>
    <rPh sb="157" eb="158">
      <t>オ</t>
    </rPh>
    <rPh sb="159" eb="160">
      <t>コ</t>
    </rPh>
    <rPh sb="166" eb="169">
      <t>ホジョキン</t>
    </rPh>
    <rPh sb="175" eb="179">
      <t>ケイジョウシュウシ</t>
    </rPh>
    <rPh sb="180" eb="182">
      <t>クロジ</t>
    </rPh>
    <rPh sb="193" eb="195">
      <t>シンガタ</t>
    </rPh>
    <rPh sb="202" eb="205">
      <t>カンセンショウ</t>
    </rPh>
    <rPh sb="206" eb="208">
      <t>エイキョウ</t>
    </rPh>
    <rPh sb="209" eb="210">
      <t>ツヅ</t>
    </rPh>
    <rPh sb="212" eb="213">
      <t>オモ</t>
    </rPh>
    <rPh sb="221" eb="222">
      <t>ナカ</t>
    </rPh>
    <rPh sb="228" eb="230">
      <t>ケイエイ</t>
    </rPh>
    <rPh sb="231" eb="234">
      <t>ケンゼンカ</t>
    </rPh>
    <rPh sb="235" eb="236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</si>
</sst>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79.400000000000006</c:v>
                </c:pt>
                <c:pt idx="1">
                  <c:v>80.2</c:v>
                </c:pt>
                <c:pt idx="2">
                  <c:v>77.3</c:v>
                </c:pt>
                <c:pt idx="3">
                  <c:v>73.400000000000006</c:v>
                </c:pt>
                <c:pt idx="4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A-4EA6-9A28-639288119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73.5</c:v>
                </c:pt>
                <c:pt idx="2">
                  <c:v>74.099999999999994</c:v>
                </c:pt>
                <c:pt idx="3">
                  <c:v>74.400000000000006</c:v>
                </c:pt>
                <c:pt idx="4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A-4EA6-9A28-639288119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11910</c:v>
                </c:pt>
                <c:pt idx="1">
                  <c:v>12816</c:v>
                </c:pt>
                <c:pt idx="2">
                  <c:v>13110</c:v>
                </c:pt>
                <c:pt idx="3">
                  <c:v>14646</c:v>
                </c:pt>
                <c:pt idx="4">
                  <c:v>16463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2-44CA-8E4D-919258A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13552</c:v>
                </c:pt>
                <c:pt idx="1">
                  <c:v>13792</c:v>
                </c:pt>
                <c:pt idx="2">
                  <c:v>14290</c:v>
                </c:pt>
                <c:pt idx="3">
                  <c:v>15111</c:v>
                </c:pt>
                <c:pt idx="4">
                  <c:v>15986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2-44CA-8E4D-919258A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48551</c:v>
                </c:pt>
                <c:pt idx="1">
                  <c:v>49518</c:v>
                </c:pt>
                <c:pt idx="2">
                  <c:v>49910</c:v>
                </c:pt>
                <c:pt idx="3">
                  <c:v>51630</c:v>
                </c:pt>
                <c:pt idx="4">
                  <c:v>57157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8DD-948F-983AA601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50510</c:v>
                </c:pt>
                <c:pt idx="1">
                  <c:v>50958</c:v>
                </c:pt>
                <c:pt idx="2">
                  <c:v>52405</c:v>
                </c:pt>
                <c:pt idx="3">
                  <c:v>53523</c:v>
                </c:pt>
                <c:pt idx="4">
                  <c:v>57368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7-48DD-948F-983AA601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33.299999999999997</c:v>
                </c:pt>
                <c:pt idx="1">
                  <c:v>31.3</c:v>
                </c:pt>
                <c:pt idx="2">
                  <c:v>31.3</c:v>
                </c:pt>
                <c:pt idx="3">
                  <c:v>30.8</c:v>
                </c:pt>
                <c:pt idx="4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8-497E-B743-E04903CC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80.7</c:v>
                </c:pt>
                <c:pt idx="2">
                  <c:v>75.900000000000006</c:v>
                </c:pt>
                <c:pt idx="3">
                  <c:v>75.099999999999994</c:v>
                </c:pt>
                <c:pt idx="4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8-497E-B743-E04903CC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95.4</c:v>
                </c:pt>
                <c:pt idx="2">
                  <c:v>94.7</c:v>
                </c:pt>
                <c:pt idx="3">
                  <c:v>95.5</c:v>
                </c:pt>
                <c:pt idx="4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4-446C-A4C7-79F5383B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89.6</c:v>
                </c:pt>
                <c:pt idx="2">
                  <c:v>89.7</c:v>
                </c:pt>
                <c:pt idx="3">
                  <c:v>89.3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4-446C-A4C7-79F5383B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100.5</c:v>
                </c:pt>
                <c:pt idx="2">
                  <c:v>100.3</c:v>
                </c:pt>
                <c:pt idx="3">
                  <c:v>100.1</c:v>
                </c:pt>
                <c:pt idx="4">
                  <c:v>105.1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B-4F5E-BDDB-A5835F5C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</c:v>
                </c:pt>
                <c:pt idx="2">
                  <c:v>97.8</c:v>
                </c:pt>
                <c:pt idx="3">
                  <c:v>97</c:v>
                </c:pt>
                <c:pt idx="4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B-4F5E-BDDB-A5835F5C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62.5</c:v>
                </c:pt>
                <c:pt idx="2">
                  <c:v>62.6</c:v>
                </c:pt>
                <c:pt idx="3">
                  <c:v>63.8</c:v>
                </c:pt>
                <c:pt idx="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2-4901-90AC-EC337291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50.9</c:v>
                </c:pt>
                <c:pt idx="2">
                  <c:v>51.9</c:v>
                </c:pt>
                <c:pt idx="3">
                  <c:v>52.9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2-4901-90AC-EC337291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78.400000000000006</c:v>
                </c:pt>
                <c:pt idx="2">
                  <c:v>78.599999999999994</c:v>
                </c:pt>
                <c:pt idx="3">
                  <c:v>76.7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A-4951-BAAE-04D30037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66.8</c:v>
                </c:pt>
                <c:pt idx="2">
                  <c:v>68.2</c:v>
                </c:pt>
                <c:pt idx="3">
                  <c:v>69.400000000000006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A-4951-BAAE-04D30037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48983820</c:v>
                </c:pt>
                <c:pt idx="1">
                  <c:v>49315189</c:v>
                </c:pt>
                <c:pt idx="2">
                  <c:v>50476097</c:v>
                </c:pt>
                <c:pt idx="3">
                  <c:v>50859588</c:v>
                </c:pt>
                <c:pt idx="4">
                  <c:v>50887406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6-4008-9315-7133DB39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45645830</c:v>
                </c:pt>
                <c:pt idx="1">
                  <c:v>47082778</c:v>
                </c:pt>
                <c:pt idx="2">
                  <c:v>48918364</c:v>
                </c:pt>
                <c:pt idx="3">
                  <c:v>49696718</c:v>
                </c:pt>
                <c:pt idx="4">
                  <c:v>50234873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6-4008-9315-7133DB39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25.8</c:v>
                </c:pt>
                <c:pt idx="1">
                  <c:v>26.9</c:v>
                </c:pt>
                <c:pt idx="2">
                  <c:v>25.6</c:v>
                </c:pt>
                <c:pt idx="3">
                  <c:v>26.6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1-4B3C-95A4-9727DA99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23.9</c:v>
                </c:pt>
                <c:pt idx="2">
                  <c:v>23.6</c:v>
                </c:pt>
                <c:pt idx="3">
                  <c:v>24.2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1-4B3C-95A4-9727DA99C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54.7</c:v>
                </c:pt>
                <c:pt idx="2">
                  <c:v>55.2</c:v>
                </c:pt>
                <c:pt idx="3">
                  <c:v>54.6</c:v>
                </c:pt>
                <c:pt idx="4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2-4448-9E4D-3C3821BAE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56.1</c:v>
                </c:pt>
                <c:pt idx="2">
                  <c:v>56</c:v>
                </c:pt>
                <c:pt idx="3">
                  <c:v>56.2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2-4448-9E4D-3C3821BAE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>
      <selection activeCell="F16" sqref="F16:ND1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石川県小松市　小松市民病院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300床以上～400床未満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300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>
        <f>データ!AB6</f>
        <v>10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27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I 未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が 感 災 地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>
        <f>データ!AC6</f>
        <v>26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>
        <f>データ!AD6</f>
        <v>4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340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107722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31219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-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第２種該当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７：１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300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300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179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100.5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100.5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100.3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100.1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105.1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96.2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95.4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94.7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95.5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81.5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33.299999999999997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31.3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31.3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30.8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26.9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79.400000000000006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80.2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77.3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73.400000000000006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61.8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97.2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97.8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102.4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90.1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89.6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89.7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89.3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84.1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76.3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80.7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75.900000000000006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75.099999999999994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83.2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72.599999999999994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73.5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74.099999999999994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74.400000000000006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66.5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180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181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48551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49518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49910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51630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57157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11910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12816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13110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14646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16463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54.9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54.7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55.2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54.6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61.4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25.8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26.9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25.6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26.6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28.3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50510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50958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52405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53523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57368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13552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13792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14290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15111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15986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55.8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56.1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56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56.2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60.8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23.8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23.9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23.6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24.2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24.1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182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59.8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62.5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62.6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63.8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62.3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74.900000000000006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78.400000000000006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78.599999999999994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76.7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65.3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48983820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49315189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50476097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50859588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50887406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49.8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50.9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51.9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54.3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65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66.8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68.2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69.400000000000006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45645830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47082778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48918364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49696718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50234873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BfOIGpSpHf7wTvQwp9HWSl0NUe2RYzzOMJbcGjqI8YmBPWTi8OE2i5uekVv7WiSomm8lpzP5pRdUWP4YrlfaLw==" saltValue="g1oWRkX9Jf6Zd8FhTzGNfQ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153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154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153</v>
      </c>
      <c r="CB5" s="62" t="s">
        <v>143</v>
      </c>
      <c r="CC5" s="62" t="s">
        <v>144</v>
      </c>
      <c r="CD5" s="62" t="s">
        <v>145</v>
      </c>
      <c r="CE5" s="62" t="s">
        <v>155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155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155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153</v>
      </c>
      <c r="DT5" s="62" t="s">
        <v>143</v>
      </c>
      <c r="DU5" s="62" t="s">
        <v>144</v>
      </c>
      <c r="DV5" s="62" t="s">
        <v>156</v>
      </c>
      <c r="DW5" s="62" t="s">
        <v>155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155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157</v>
      </c>
      <c r="EO5" s="62" t="s">
        <v>142</v>
      </c>
      <c r="EP5" s="62" t="s">
        <v>143</v>
      </c>
      <c r="EQ5" s="62" t="s">
        <v>144</v>
      </c>
      <c r="ER5" s="62" t="s">
        <v>156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158</v>
      </c>
      <c r="B6" s="63">
        <f>B8</f>
        <v>2020</v>
      </c>
      <c r="C6" s="63">
        <f t="shared" ref="C6:M6" si="2">C8</f>
        <v>172031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石川県小松市　小松市民病院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27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107722</v>
      </c>
      <c r="V6" s="64">
        <f>V8</f>
        <v>31219</v>
      </c>
      <c r="W6" s="63" t="str">
        <f>W8</f>
        <v>-</v>
      </c>
      <c r="X6" s="63" t="str">
        <f t="shared" ref="X6" si="4">X8</f>
        <v>第２種該当</v>
      </c>
      <c r="Y6" s="63" t="str">
        <f t="shared" si="3"/>
        <v>７：１</v>
      </c>
      <c r="Z6" s="64">
        <f t="shared" si="3"/>
        <v>300</v>
      </c>
      <c r="AA6" s="64" t="str">
        <f t="shared" si="3"/>
        <v>-</v>
      </c>
      <c r="AB6" s="64">
        <f t="shared" si="3"/>
        <v>10</v>
      </c>
      <c r="AC6" s="64">
        <f t="shared" si="3"/>
        <v>26</v>
      </c>
      <c r="AD6" s="64">
        <f t="shared" si="3"/>
        <v>4</v>
      </c>
      <c r="AE6" s="64">
        <f t="shared" si="3"/>
        <v>340</v>
      </c>
      <c r="AF6" s="64">
        <f t="shared" si="3"/>
        <v>300</v>
      </c>
      <c r="AG6" s="64" t="str">
        <f t="shared" si="3"/>
        <v>-</v>
      </c>
      <c r="AH6" s="64">
        <f t="shared" si="3"/>
        <v>300</v>
      </c>
      <c r="AI6" s="65">
        <f>IF(AI8="-",NA(),AI8)</f>
        <v>100.5</v>
      </c>
      <c r="AJ6" s="65">
        <f t="shared" ref="AJ6:AR6" si="5">IF(AJ8="-",NA(),AJ8)</f>
        <v>100.5</v>
      </c>
      <c r="AK6" s="65">
        <f t="shared" si="5"/>
        <v>100.3</v>
      </c>
      <c r="AL6" s="65">
        <f t="shared" si="5"/>
        <v>100.1</v>
      </c>
      <c r="AM6" s="65">
        <f t="shared" si="5"/>
        <v>105.1</v>
      </c>
      <c r="AN6" s="65">
        <f t="shared" si="5"/>
        <v>97.2</v>
      </c>
      <c r="AO6" s="65">
        <f t="shared" si="5"/>
        <v>97</v>
      </c>
      <c r="AP6" s="65">
        <f t="shared" si="5"/>
        <v>97.8</v>
      </c>
      <c r="AQ6" s="65">
        <f t="shared" si="5"/>
        <v>97</v>
      </c>
      <c r="AR6" s="65">
        <f t="shared" si="5"/>
        <v>102.4</v>
      </c>
      <c r="AS6" s="65" t="str">
        <f>IF(AS8="-","【-】","【"&amp;SUBSTITUTE(TEXT(AS8,"#,##0.0"),"-","△")&amp;"】")</f>
        <v>【102.5】</v>
      </c>
      <c r="AT6" s="65">
        <f>IF(AT8="-",NA(),AT8)</f>
        <v>96.2</v>
      </c>
      <c r="AU6" s="65">
        <f t="shared" ref="AU6:BC6" si="6">IF(AU8="-",NA(),AU8)</f>
        <v>95.4</v>
      </c>
      <c r="AV6" s="65">
        <f t="shared" si="6"/>
        <v>94.7</v>
      </c>
      <c r="AW6" s="65">
        <f t="shared" si="6"/>
        <v>95.5</v>
      </c>
      <c r="AX6" s="65">
        <f t="shared" si="6"/>
        <v>81.5</v>
      </c>
      <c r="AY6" s="65">
        <f t="shared" si="6"/>
        <v>90.1</v>
      </c>
      <c r="AZ6" s="65">
        <f t="shared" si="6"/>
        <v>89.6</v>
      </c>
      <c r="BA6" s="65">
        <f t="shared" si="6"/>
        <v>89.7</v>
      </c>
      <c r="BB6" s="65">
        <f t="shared" si="6"/>
        <v>89.3</v>
      </c>
      <c r="BC6" s="65">
        <f t="shared" si="6"/>
        <v>84.1</v>
      </c>
      <c r="BD6" s="65" t="str">
        <f>IF(BD8="-","【-】","【"&amp;SUBSTITUTE(TEXT(BD8,"#,##0.0"),"-","△")&amp;"】")</f>
        <v>【84.7】</v>
      </c>
      <c r="BE6" s="65">
        <f>IF(BE8="-",NA(),BE8)</f>
        <v>33.299999999999997</v>
      </c>
      <c r="BF6" s="65">
        <f t="shared" ref="BF6:BN6" si="7">IF(BF8="-",NA(),BF8)</f>
        <v>31.3</v>
      </c>
      <c r="BG6" s="65">
        <f t="shared" si="7"/>
        <v>31.3</v>
      </c>
      <c r="BH6" s="65">
        <f t="shared" si="7"/>
        <v>30.8</v>
      </c>
      <c r="BI6" s="65">
        <f t="shared" si="7"/>
        <v>26.9</v>
      </c>
      <c r="BJ6" s="65">
        <f t="shared" si="7"/>
        <v>76.3</v>
      </c>
      <c r="BK6" s="65">
        <f t="shared" si="7"/>
        <v>80.7</v>
      </c>
      <c r="BL6" s="65">
        <f t="shared" si="7"/>
        <v>75.900000000000006</v>
      </c>
      <c r="BM6" s="65">
        <f t="shared" si="7"/>
        <v>75.099999999999994</v>
      </c>
      <c r="BN6" s="65">
        <f t="shared" si="7"/>
        <v>83.2</v>
      </c>
      <c r="BO6" s="65" t="str">
        <f>IF(BO8="-","【-】","【"&amp;SUBSTITUTE(TEXT(BO8,"#,##0.0"),"-","△")&amp;"】")</f>
        <v>【69.3】</v>
      </c>
      <c r="BP6" s="65">
        <f>IF(BP8="-",NA(),BP8)</f>
        <v>79.400000000000006</v>
      </c>
      <c r="BQ6" s="65">
        <f t="shared" ref="BQ6:BY6" si="8">IF(BQ8="-",NA(),BQ8)</f>
        <v>80.2</v>
      </c>
      <c r="BR6" s="65">
        <f t="shared" si="8"/>
        <v>77.3</v>
      </c>
      <c r="BS6" s="65">
        <f t="shared" si="8"/>
        <v>73.400000000000006</v>
      </c>
      <c r="BT6" s="65">
        <f t="shared" si="8"/>
        <v>61.8</v>
      </c>
      <c r="BU6" s="65">
        <f t="shared" si="8"/>
        <v>72.599999999999994</v>
      </c>
      <c r="BV6" s="65">
        <f t="shared" si="8"/>
        <v>73.5</v>
      </c>
      <c r="BW6" s="65">
        <f t="shared" si="8"/>
        <v>74.099999999999994</v>
      </c>
      <c r="BX6" s="65">
        <f t="shared" si="8"/>
        <v>74.400000000000006</v>
      </c>
      <c r="BY6" s="65">
        <f t="shared" si="8"/>
        <v>66.5</v>
      </c>
      <c r="BZ6" s="65" t="str">
        <f>IF(BZ8="-","【-】","【"&amp;SUBSTITUTE(TEXT(BZ8,"#,##0.0"),"-","△")&amp;"】")</f>
        <v>【67.2】</v>
      </c>
      <c r="CA6" s="66">
        <f>IF(CA8="-",NA(),CA8)</f>
        <v>48551</v>
      </c>
      <c r="CB6" s="66">
        <f t="shared" ref="CB6:CJ6" si="9">IF(CB8="-",NA(),CB8)</f>
        <v>49518</v>
      </c>
      <c r="CC6" s="66">
        <f t="shared" si="9"/>
        <v>49910</v>
      </c>
      <c r="CD6" s="66">
        <f t="shared" si="9"/>
        <v>51630</v>
      </c>
      <c r="CE6" s="66">
        <f t="shared" si="9"/>
        <v>57157</v>
      </c>
      <c r="CF6" s="66">
        <f t="shared" si="9"/>
        <v>50510</v>
      </c>
      <c r="CG6" s="66">
        <f t="shared" si="9"/>
        <v>50958</v>
      </c>
      <c r="CH6" s="66">
        <f t="shared" si="9"/>
        <v>52405</v>
      </c>
      <c r="CI6" s="66">
        <f t="shared" si="9"/>
        <v>53523</v>
      </c>
      <c r="CJ6" s="66">
        <f t="shared" si="9"/>
        <v>57368</v>
      </c>
      <c r="CK6" s="65" t="str">
        <f>IF(CK8="-","【-】","【"&amp;SUBSTITUTE(TEXT(CK8,"#,##0"),"-","△")&amp;"】")</f>
        <v>【56,733】</v>
      </c>
      <c r="CL6" s="66">
        <f>IF(CL8="-",NA(),CL8)</f>
        <v>11910</v>
      </c>
      <c r="CM6" s="66">
        <f t="shared" ref="CM6:CU6" si="10">IF(CM8="-",NA(),CM8)</f>
        <v>12816</v>
      </c>
      <c r="CN6" s="66">
        <f t="shared" si="10"/>
        <v>13110</v>
      </c>
      <c r="CO6" s="66">
        <f t="shared" si="10"/>
        <v>14646</v>
      </c>
      <c r="CP6" s="66">
        <f t="shared" si="10"/>
        <v>16463</v>
      </c>
      <c r="CQ6" s="66">
        <f t="shared" si="10"/>
        <v>13552</v>
      </c>
      <c r="CR6" s="66">
        <f t="shared" si="10"/>
        <v>13792</v>
      </c>
      <c r="CS6" s="66">
        <f t="shared" si="10"/>
        <v>14290</v>
      </c>
      <c r="CT6" s="66">
        <f t="shared" si="10"/>
        <v>15111</v>
      </c>
      <c r="CU6" s="66">
        <f t="shared" si="10"/>
        <v>15986</v>
      </c>
      <c r="CV6" s="65" t="str">
        <f>IF(CV8="-","【-】","【"&amp;SUBSTITUTE(TEXT(CV8,"#,##0"),"-","△")&amp;"】")</f>
        <v>【16,778】</v>
      </c>
      <c r="CW6" s="65">
        <f>IF(CW8="-",NA(),CW8)</f>
        <v>54.9</v>
      </c>
      <c r="CX6" s="65">
        <f t="shared" ref="CX6:DF6" si="11">IF(CX8="-",NA(),CX8)</f>
        <v>54.7</v>
      </c>
      <c r="CY6" s="65">
        <f t="shared" si="11"/>
        <v>55.2</v>
      </c>
      <c r="CZ6" s="65">
        <f t="shared" si="11"/>
        <v>54.6</v>
      </c>
      <c r="DA6" s="65">
        <f t="shared" si="11"/>
        <v>61.4</v>
      </c>
      <c r="DB6" s="65">
        <f t="shared" si="11"/>
        <v>55.8</v>
      </c>
      <c r="DC6" s="65">
        <f t="shared" si="11"/>
        <v>56.1</v>
      </c>
      <c r="DD6" s="65">
        <f t="shared" si="11"/>
        <v>56</v>
      </c>
      <c r="DE6" s="65">
        <f t="shared" si="11"/>
        <v>56.2</v>
      </c>
      <c r="DF6" s="65">
        <f t="shared" si="11"/>
        <v>60.8</v>
      </c>
      <c r="DG6" s="65" t="str">
        <f>IF(DG8="-","【-】","【"&amp;SUBSTITUTE(TEXT(DG8,"#,##0.0"),"-","△")&amp;"】")</f>
        <v>【58.8】</v>
      </c>
      <c r="DH6" s="65">
        <f>IF(DH8="-",NA(),DH8)</f>
        <v>25.8</v>
      </c>
      <c r="DI6" s="65">
        <f t="shared" ref="DI6:DQ6" si="12">IF(DI8="-",NA(),DI8)</f>
        <v>26.9</v>
      </c>
      <c r="DJ6" s="65">
        <f t="shared" si="12"/>
        <v>25.6</v>
      </c>
      <c r="DK6" s="65">
        <f t="shared" si="12"/>
        <v>26.6</v>
      </c>
      <c r="DL6" s="65">
        <f t="shared" si="12"/>
        <v>28.3</v>
      </c>
      <c r="DM6" s="65">
        <f t="shared" si="12"/>
        <v>23.8</v>
      </c>
      <c r="DN6" s="65">
        <f t="shared" si="12"/>
        <v>23.9</v>
      </c>
      <c r="DO6" s="65">
        <f t="shared" si="12"/>
        <v>23.6</v>
      </c>
      <c r="DP6" s="65">
        <f t="shared" si="12"/>
        <v>24.2</v>
      </c>
      <c r="DQ6" s="65">
        <f t="shared" si="12"/>
        <v>24.1</v>
      </c>
      <c r="DR6" s="65" t="str">
        <f>IF(DR8="-","【-】","【"&amp;SUBSTITUTE(TEXT(DR8,"#,##0.0"),"-","△")&amp;"】")</f>
        <v>【24.8】</v>
      </c>
      <c r="DS6" s="65">
        <f>IF(DS8="-",NA(),DS8)</f>
        <v>59.8</v>
      </c>
      <c r="DT6" s="65">
        <f t="shared" ref="DT6:EB6" si="13">IF(DT8="-",NA(),DT8)</f>
        <v>62.5</v>
      </c>
      <c r="DU6" s="65">
        <f t="shared" si="13"/>
        <v>62.6</v>
      </c>
      <c r="DV6" s="65">
        <f t="shared" si="13"/>
        <v>63.8</v>
      </c>
      <c r="DW6" s="65">
        <f t="shared" si="13"/>
        <v>62.3</v>
      </c>
      <c r="DX6" s="65">
        <f t="shared" si="13"/>
        <v>49.8</v>
      </c>
      <c r="DY6" s="65">
        <f t="shared" si="13"/>
        <v>50.9</v>
      </c>
      <c r="DZ6" s="65">
        <f t="shared" si="13"/>
        <v>51.9</v>
      </c>
      <c r="EA6" s="65">
        <f t="shared" si="13"/>
        <v>52.9</v>
      </c>
      <c r="EB6" s="65">
        <f t="shared" si="13"/>
        <v>54.3</v>
      </c>
      <c r="EC6" s="65" t="str">
        <f>IF(EC8="-","【-】","【"&amp;SUBSTITUTE(TEXT(EC8,"#,##0.0"),"-","△")&amp;"】")</f>
        <v>【54.8】</v>
      </c>
      <c r="ED6" s="65">
        <f>IF(ED8="-",NA(),ED8)</f>
        <v>74.900000000000006</v>
      </c>
      <c r="EE6" s="65">
        <f t="shared" ref="EE6:EM6" si="14">IF(EE8="-",NA(),EE8)</f>
        <v>78.400000000000006</v>
      </c>
      <c r="EF6" s="65">
        <f t="shared" si="14"/>
        <v>78.599999999999994</v>
      </c>
      <c r="EG6" s="65">
        <f t="shared" si="14"/>
        <v>76.7</v>
      </c>
      <c r="EH6" s="65">
        <f t="shared" si="14"/>
        <v>65.3</v>
      </c>
      <c r="EI6" s="65">
        <f t="shared" si="14"/>
        <v>65</v>
      </c>
      <c r="EJ6" s="65">
        <f t="shared" si="14"/>
        <v>66.8</v>
      </c>
      <c r="EK6" s="65">
        <f t="shared" si="14"/>
        <v>68.2</v>
      </c>
      <c r="EL6" s="65">
        <f t="shared" si="14"/>
        <v>69.400000000000006</v>
      </c>
      <c r="EM6" s="65">
        <f t="shared" si="14"/>
        <v>69.900000000000006</v>
      </c>
      <c r="EN6" s="65" t="str">
        <f>IF(EN8="-","【-】","【"&amp;SUBSTITUTE(TEXT(EN8,"#,##0.0"),"-","△")&amp;"】")</f>
        <v>【70.3】</v>
      </c>
      <c r="EO6" s="66">
        <f>IF(EO8="-",NA(),EO8)</f>
        <v>48983820</v>
      </c>
      <c r="EP6" s="66">
        <f t="shared" ref="EP6:EX6" si="15">IF(EP8="-",NA(),EP8)</f>
        <v>49315189</v>
      </c>
      <c r="EQ6" s="66">
        <f t="shared" si="15"/>
        <v>50476097</v>
      </c>
      <c r="ER6" s="66">
        <f t="shared" si="15"/>
        <v>50859588</v>
      </c>
      <c r="ES6" s="66">
        <f t="shared" si="15"/>
        <v>50887406</v>
      </c>
      <c r="ET6" s="66">
        <f t="shared" si="15"/>
        <v>45645830</v>
      </c>
      <c r="EU6" s="66">
        <f t="shared" si="15"/>
        <v>47082778</v>
      </c>
      <c r="EV6" s="66">
        <f t="shared" si="15"/>
        <v>48918364</v>
      </c>
      <c r="EW6" s="66">
        <f t="shared" si="15"/>
        <v>49696718</v>
      </c>
      <c r="EX6" s="66">
        <f t="shared" si="15"/>
        <v>50234873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159</v>
      </c>
      <c r="B7" s="63">
        <f t="shared" ref="B7:AH7" si="16">B8</f>
        <v>2020</v>
      </c>
      <c r="C7" s="63">
        <f t="shared" si="16"/>
        <v>172031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300床以上～400床未満</v>
      </c>
      <c r="O7" s="63" t="str">
        <f>O8</f>
        <v>非設置</v>
      </c>
      <c r="P7" s="63" t="str">
        <f>P8</f>
        <v>直営</v>
      </c>
      <c r="Q7" s="64">
        <f t="shared" si="16"/>
        <v>27</v>
      </c>
      <c r="R7" s="63" t="str">
        <f t="shared" si="16"/>
        <v>対象</v>
      </c>
      <c r="S7" s="63" t="str">
        <f t="shared" si="16"/>
        <v>ド 透 I 未 訓 ガ</v>
      </c>
      <c r="T7" s="63" t="str">
        <f t="shared" si="16"/>
        <v>救 臨 が 感 災 地 輪</v>
      </c>
      <c r="U7" s="64">
        <f>U8</f>
        <v>107722</v>
      </c>
      <c r="V7" s="64">
        <f>V8</f>
        <v>31219</v>
      </c>
      <c r="W7" s="63" t="str">
        <f>W8</f>
        <v>-</v>
      </c>
      <c r="X7" s="63" t="str">
        <f t="shared" si="16"/>
        <v>第２種該当</v>
      </c>
      <c r="Y7" s="63" t="str">
        <f t="shared" si="16"/>
        <v>７：１</v>
      </c>
      <c r="Z7" s="64">
        <f t="shared" si="16"/>
        <v>300</v>
      </c>
      <c r="AA7" s="64" t="str">
        <f t="shared" si="16"/>
        <v>-</v>
      </c>
      <c r="AB7" s="64">
        <f t="shared" si="16"/>
        <v>10</v>
      </c>
      <c r="AC7" s="64">
        <f t="shared" si="16"/>
        <v>26</v>
      </c>
      <c r="AD7" s="64">
        <f t="shared" si="16"/>
        <v>4</v>
      </c>
      <c r="AE7" s="64">
        <f t="shared" si="16"/>
        <v>340</v>
      </c>
      <c r="AF7" s="64">
        <f t="shared" si="16"/>
        <v>300</v>
      </c>
      <c r="AG7" s="64" t="str">
        <f t="shared" si="16"/>
        <v>-</v>
      </c>
      <c r="AH7" s="64">
        <f t="shared" si="16"/>
        <v>300</v>
      </c>
      <c r="AI7" s="65">
        <f>AI8</f>
        <v>100.5</v>
      </c>
      <c r="AJ7" s="65">
        <f t="shared" ref="AJ7:AR7" si="17">AJ8</f>
        <v>100.5</v>
      </c>
      <c r="AK7" s="65">
        <f t="shared" si="17"/>
        <v>100.3</v>
      </c>
      <c r="AL7" s="65">
        <f t="shared" si="17"/>
        <v>100.1</v>
      </c>
      <c r="AM7" s="65">
        <f t="shared" si="17"/>
        <v>105.1</v>
      </c>
      <c r="AN7" s="65">
        <f t="shared" si="17"/>
        <v>97.2</v>
      </c>
      <c r="AO7" s="65">
        <f t="shared" si="17"/>
        <v>97</v>
      </c>
      <c r="AP7" s="65">
        <f t="shared" si="17"/>
        <v>97.8</v>
      </c>
      <c r="AQ7" s="65">
        <f t="shared" si="17"/>
        <v>97</v>
      </c>
      <c r="AR7" s="65">
        <f t="shared" si="17"/>
        <v>102.4</v>
      </c>
      <c r="AS7" s="65"/>
      <c r="AT7" s="65">
        <f>AT8</f>
        <v>96.2</v>
      </c>
      <c r="AU7" s="65">
        <f t="shared" ref="AU7:BC7" si="18">AU8</f>
        <v>95.4</v>
      </c>
      <c r="AV7" s="65">
        <f t="shared" si="18"/>
        <v>94.7</v>
      </c>
      <c r="AW7" s="65">
        <f t="shared" si="18"/>
        <v>95.5</v>
      </c>
      <c r="AX7" s="65">
        <f t="shared" si="18"/>
        <v>81.5</v>
      </c>
      <c r="AY7" s="65">
        <f t="shared" si="18"/>
        <v>90.1</v>
      </c>
      <c r="AZ7" s="65">
        <f t="shared" si="18"/>
        <v>89.6</v>
      </c>
      <c r="BA7" s="65">
        <f t="shared" si="18"/>
        <v>89.7</v>
      </c>
      <c r="BB7" s="65">
        <f t="shared" si="18"/>
        <v>89.3</v>
      </c>
      <c r="BC7" s="65">
        <f t="shared" si="18"/>
        <v>84.1</v>
      </c>
      <c r="BD7" s="65"/>
      <c r="BE7" s="65">
        <f>BE8</f>
        <v>33.299999999999997</v>
      </c>
      <c r="BF7" s="65">
        <f t="shared" ref="BF7:BN7" si="19">BF8</f>
        <v>31.3</v>
      </c>
      <c r="BG7" s="65">
        <f t="shared" si="19"/>
        <v>31.3</v>
      </c>
      <c r="BH7" s="65">
        <f t="shared" si="19"/>
        <v>30.8</v>
      </c>
      <c r="BI7" s="65">
        <f t="shared" si="19"/>
        <v>26.9</v>
      </c>
      <c r="BJ7" s="65">
        <f t="shared" si="19"/>
        <v>76.3</v>
      </c>
      <c r="BK7" s="65">
        <f t="shared" si="19"/>
        <v>80.7</v>
      </c>
      <c r="BL7" s="65">
        <f t="shared" si="19"/>
        <v>75.900000000000006</v>
      </c>
      <c r="BM7" s="65">
        <f t="shared" si="19"/>
        <v>75.099999999999994</v>
      </c>
      <c r="BN7" s="65">
        <f t="shared" si="19"/>
        <v>83.2</v>
      </c>
      <c r="BO7" s="65"/>
      <c r="BP7" s="65">
        <f>BP8</f>
        <v>79.400000000000006</v>
      </c>
      <c r="BQ7" s="65">
        <f t="shared" ref="BQ7:BY7" si="20">BQ8</f>
        <v>80.2</v>
      </c>
      <c r="BR7" s="65">
        <f t="shared" si="20"/>
        <v>77.3</v>
      </c>
      <c r="BS7" s="65">
        <f t="shared" si="20"/>
        <v>73.400000000000006</v>
      </c>
      <c r="BT7" s="65">
        <f t="shared" si="20"/>
        <v>61.8</v>
      </c>
      <c r="BU7" s="65">
        <f t="shared" si="20"/>
        <v>72.599999999999994</v>
      </c>
      <c r="BV7" s="65">
        <f t="shared" si="20"/>
        <v>73.5</v>
      </c>
      <c r="BW7" s="65">
        <f t="shared" si="20"/>
        <v>74.099999999999994</v>
      </c>
      <c r="BX7" s="65">
        <f t="shared" si="20"/>
        <v>74.400000000000006</v>
      </c>
      <c r="BY7" s="65">
        <f t="shared" si="20"/>
        <v>66.5</v>
      </c>
      <c r="BZ7" s="65"/>
      <c r="CA7" s="66">
        <f>CA8</f>
        <v>48551</v>
      </c>
      <c r="CB7" s="66">
        <f t="shared" ref="CB7:CJ7" si="21">CB8</f>
        <v>49518</v>
      </c>
      <c r="CC7" s="66">
        <f t="shared" si="21"/>
        <v>49910</v>
      </c>
      <c r="CD7" s="66">
        <f t="shared" si="21"/>
        <v>51630</v>
      </c>
      <c r="CE7" s="66">
        <f t="shared" si="21"/>
        <v>57157</v>
      </c>
      <c r="CF7" s="66">
        <f t="shared" si="21"/>
        <v>50510</v>
      </c>
      <c r="CG7" s="66">
        <f t="shared" si="21"/>
        <v>50958</v>
      </c>
      <c r="CH7" s="66">
        <f t="shared" si="21"/>
        <v>52405</v>
      </c>
      <c r="CI7" s="66">
        <f t="shared" si="21"/>
        <v>53523</v>
      </c>
      <c r="CJ7" s="66">
        <f t="shared" si="21"/>
        <v>57368</v>
      </c>
      <c r="CK7" s="65"/>
      <c r="CL7" s="66">
        <f>CL8</f>
        <v>11910</v>
      </c>
      <c r="CM7" s="66">
        <f t="shared" ref="CM7:CU7" si="22">CM8</f>
        <v>12816</v>
      </c>
      <c r="CN7" s="66">
        <f t="shared" si="22"/>
        <v>13110</v>
      </c>
      <c r="CO7" s="66">
        <f t="shared" si="22"/>
        <v>14646</v>
      </c>
      <c r="CP7" s="66">
        <f t="shared" si="22"/>
        <v>16463</v>
      </c>
      <c r="CQ7" s="66">
        <f t="shared" si="22"/>
        <v>13552</v>
      </c>
      <c r="CR7" s="66">
        <f t="shared" si="22"/>
        <v>13792</v>
      </c>
      <c r="CS7" s="66">
        <f t="shared" si="22"/>
        <v>14290</v>
      </c>
      <c r="CT7" s="66">
        <f t="shared" si="22"/>
        <v>15111</v>
      </c>
      <c r="CU7" s="66">
        <f t="shared" si="22"/>
        <v>15986</v>
      </c>
      <c r="CV7" s="65"/>
      <c r="CW7" s="65">
        <f>CW8</f>
        <v>54.9</v>
      </c>
      <c r="CX7" s="65">
        <f t="shared" ref="CX7:DF7" si="23">CX8</f>
        <v>54.7</v>
      </c>
      <c r="CY7" s="65">
        <f t="shared" si="23"/>
        <v>55.2</v>
      </c>
      <c r="CZ7" s="65">
        <f t="shared" si="23"/>
        <v>54.6</v>
      </c>
      <c r="DA7" s="65">
        <f t="shared" si="23"/>
        <v>61.4</v>
      </c>
      <c r="DB7" s="65">
        <f t="shared" si="23"/>
        <v>55.8</v>
      </c>
      <c r="DC7" s="65">
        <f t="shared" si="23"/>
        <v>56.1</v>
      </c>
      <c r="DD7" s="65">
        <f t="shared" si="23"/>
        <v>56</v>
      </c>
      <c r="DE7" s="65">
        <f t="shared" si="23"/>
        <v>56.2</v>
      </c>
      <c r="DF7" s="65">
        <f t="shared" si="23"/>
        <v>60.8</v>
      </c>
      <c r="DG7" s="65"/>
      <c r="DH7" s="65">
        <f>DH8</f>
        <v>25.8</v>
      </c>
      <c r="DI7" s="65">
        <f t="shared" ref="DI7:DQ7" si="24">DI8</f>
        <v>26.9</v>
      </c>
      <c r="DJ7" s="65">
        <f t="shared" si="24"/>
        <v>25.6</v>
      </c>
      <c r="DK7" s="65">
        <f t="shared" si="24"/>
        <v>26.6</v>
      </c>
      <c r="DL7" s="65">
        <f t="shared" si="24"/>
        <v>28.3</v>
      </c>
      <c r="DM7" s="65">
        <f t="shared" si="24"/>
        <v>23.8</v>
      </c>
      <c r="DN7" s="65">
        <f t="shared" si="24"/>
        <v>23.9</v>
      </c>
      <c r="DO7" s="65">
        <f t="shared" si="24"/>
        <v>23.6</v>
      </c>
      <c r="DP7" s="65">
        <f t="shared" si="24"/>
        <v>24.2</v>
      </c>
      <c r="DQ7" s="65">
        <f t="shared" si="24"/>
        <v>24.1</v>
      </c>
      <c r="DR7" s="65"/>
      <c r="DS7" s="65">
        <f>DS8</f>
        <v>59.8</v>
      </c>
      <c r="DT7" s="65">
        <f t="shared" ref="DT7:EB7" si="25">DT8</f>
        <v>62.5</v>
      </c>
      <c r="DU7" s="65">
        <f t="shared" si="25"/>
        <v>62.6</v>
      </c>
      <c r="DV7" s="65">
        <f t="shared" si="25"/>
        <v>63.8</v>
      </c>
      <c r="DW7" s="65">
        <f t="shared" si="25"/>
        <v>62.3</v>
      </c>
      <c r="DX7" s="65">
        <f t="shared" si="25"/>
        <v>49.8</v>
      </c>
      <c r="DY7" s="65">
        <f t="shared" si="25"/>
        <v>50.9</v>
      </c>
      <c r="DZ7" s="65">
        <f t="shared" si="25"/>
        <v>51.9</v>
      </c>
      <c r="EA7" s="65">
        <f t="shared" si="25"/>
        <v>52.9</v>
      </c>
      <c r="EB7" s="65">
        <f t="shared" si="25"/>
        <v>54.3</v>
      </c>
      <c r="EC7" s="65"/>
      <c r="ED7" s="65">
        <f>ED8</f>
        <v>74.900000000000006</v>
      </c>
      <c r="EE7" s="65">
        <f t="shared" ref="EE7:EM7" si="26">EE8</f>
        <v>78.400000000000006</v>
      </c>
      <c r="EF7" s="65">
        <f t="shared" si="26"/>
        <v>78.599999999999994</v>
      </c>
      <c r="EG7" s="65">
        <f t="shared" si="26"/>
        <v>76.7</v>
      </c>
      <c r="EH7" s="65">
        <f t="shared" si="26"/>
        <v>65.3</v>
      </c>
      <c r="EI7" s="65">
        <f t="shared" si="26"/>
        <v>65</v>
      </c>
      <c r="EJ7" s="65">
        <f t="shared" si="26"/>
        <v>66.8</v>
      </c>
      <c r="EK7" s="65">
        <f t="shared" si="26"/>
        <v>68.2</v>
      </c>
      <c r="EL7" s="65">
        <f t="shared" si="26"/>
        <v>69.400000000000006</v>
      </c>
      <c r="EM7" s="65">
        <f t="shared" si="26"/>
        <v>69.900000000000006</v>
      </c>
      <c r="EN7" s="65"/>
      <c r="EO7" s="66">
        <f>EO8</f>
        <v>48983820</v>
      </c>
      <c r="EP7" s="66">
        <f t="shared" ref="EP7:EX7" si="27">EP8</f>
        <v>49315189</v>
      </c>
      <c r="EQ7" s="66">
        <f t="shared" si="27"/>
        <v>50476097</v>
      </c>
      <c r="ER7" s="66">
        <f t="shared" si="27"/>
        <v>50859588</v>
      </c>
      <c r="ES7" s="66">
        <f t="shared" si="27"/>
        <v>50887406</v>
      </c>
      <c r="ET7" s="66">
        <f t="shared" si="27"/>
        <v>45645830</v>
      </c>
      <c r="EU7" s="66">
        <f t="shared" si="27"/>
        <v>47082778</v>
      </c>
      <c r="EV7" s="66">
        <f t="shared" si="27"/>
        <v>48918364</v>
      </c>
      <c r="EW7" s="66">
        <f t="shared" si="27"/>
        <v>49696718</v>
      </c>
      <c r="EX7" s="66">
        <f t="shared" si="27"/>
        <v>50234873</v>
      </c>
      <c r="EY7" s="66"/>
    </row>
    <row r="8" spans="1:155" s="67" customFormat="1">
      <c r="A8" s="48"/>
      <c r="B8" s="68">
        <v>2020</v>
      </c>
      <c r="C8" s="68">
        <v>172031</v>
      </c>
      <c r="D8" s="68">
        <v>46</v>
      </c>
      <c r="E8" s="68">
        <v>6</v>
      </c>
      <c r="F8" s="68">
        <v>0</v>
      </c>
      <c r="G8" s="68">
        <v>1</v>
      </c>
      <c r="H8" s="68" t="s">
        <v>160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27</v>
      </c>
      <c r="R8" s="68" t="s">
        <v>169</v>
      </c>
      <c r="S8" s="68" t="s">
        <v>170</v>
      </c>
      <c r="T8" s="68" t="s">
        <v>171</v>
      </c>
      <c r="U8" s="69">
        <v>107722</v>
      </c>
      <c r="V8" s="69">
        <v>31219</v>
      </c>
      <c r="W8" s="68" t="s">
        <v>39</v>
      </c>
      <c r="X8" s="68" t="s">
        <v>172</v>
      </c>
      <c r="Y8" s="70" t="s">
        <v>173</v>
      </c>
      <c r="Z8" s="69">
        <v>300</v>
      </c>
      <c r="AA8" s="69" t="s">
        <v>39</v>
      </c>
      <c r="AB8" s="69">
        <v>10</v>
      </c>
      <c r="AC8" s="69">
        <v>26</v>
      </c>
      <c r="AD8" s="69">
        <v>4</v>
      </c>
      <c r="AE8" s="69">
        <v>340</v>
      </c>
      <c r="AF8" s="69">
        <v>300</v>
      </c>
      <c r="AG8" s="69" t="s">
        <v>39</v>
      </c>
      <c r="AH8" s="69">
        <v>300</v>
      </c>
      <c r="AI8" s="71">
        <v>100.5</v>
      </c>
      <c r="AJ8" s="71">
        <v>100.5</v>
      </c>
      <c r="AK8" s="71">
        <v>100.3</v>
      </c>
      <c r="AL8" s="71">
        <v>100.1</v>
      </c>
      <c r="AM8" s="71">
        <v>105.1</v>
      </c>
      <c r="AN8" s="71">
        <v>97.2</v>
      </c>
      <c r="AO8" s="71">
        <v>97</v>
      </c>
      <c r="AP8" s="71">
        <v>97.8</v>
      </c>
      <c r="AQ8" s="71">
        <v>97</v>
      </c>
      <c r="AR8" s="71">
        <v>102.4</v>
      </c>
      <c r="AS8" s="71">
        <v>102.5</v>
      </c>
      <c r="AT8" s="71">
        <v>96.2</v>
      </c>
      <c r="AU8" s="71">
        <v>95.4</v>
      </c>
      <c r="AV8" s="71">
        <v>94.7</v>
      </c>
      <c r="AW8" s="71">
        <v>95.5</v>
      </c>
      <c r="AX8" s="71">
        <v>81.5</v>
      </c>
      <c r="AY8" s="71">
        <v>90.1</v>
      </c>
      <c r="AZ8" s="71">
        <v>89.6</v>
      </c>
      <c r="BA8" s="71">
        <v>89.7</v>
      </c>
      <c r="BB8" s="71">
        <v>89.3</v>
      </c>
      <c r="BC8" s="71">
        <v>84.1</v>
      </c>
      <c r="BD8" s="71">
        <v>84.7</v>
      </c>
      <c r="BE8" s="72">
        <v>33.299999999999997</v>
      </c>
      <c r="BF8" s="72">
        <v>31.3</v>
      </c>
      <c r="BG8" s="72">
        <v>31.3</v>
      </c>
      <c r="BH8" s="72">
        <v>30.8</v>
      </c>
      <c r="BI8" s="72">
        <v>26.9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83.2</v>
      </c>
      <c r="BO8" s="72">
        <v>69.3</v>
      </c>
      <c r="BP8" s="71">
        <v>79.400000000000006</v>
      </c>
      <c r="BQ8" s="71">
        <v>80.2</v>
      </c>
      <c r="BR8" s="71">
        <v>77.3</v>
      </c>
      <c r="BS8" s="71">
        <v>73.400000000000006</v>
      </c>
      <c r="BT8" s="71">
        <v>61.8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66.5</v>
      </c>
      <c r="BZ8" s="71">
        <v>67.2</v>
      </c>
      <c r="CA8" s="72">
        <v>48551</v>
      </c>
      <c r="CB8" s="72">
        <v>49518</v>
      </c>
      <c r="CC8" s="72">
        <v>49910</v>
      </c>
      <c r="CD8" s="72">
        <v>51630</v>
      </c>
      <c r="CE8" s="72">
        <v>57157</v>
      </c>
      <c r="CF8" s="72">
        <v>50510</v>
      </c>
      <c r="CG8" s="72">
        <v>50958</v>
      </c>
      <c r="CH8" s="72">
        <v>52405</v>
      </c>
      <c r="CI8" s="72">
        <v>53523</v>
      </c>
      <c r="CJ8" s="72">
        <v>57368</v>
      </c>
      <c r="CK8" s="71">
        <v>56733</v>
      </c>
      <c r="CL8" s="72">
        <v>11910</v>
      </c>
      <c r="CM8" s="72">
        <v>12816</v>
      </c>
      <c r="CN8" s="72">
        <v>13110</v>
      </c>
      <c r="CO8" s="72">
        <v>14646</v>
      </c>
      <c r="CP8" s="72">
        <v>16463</v>
      </c>
      <c r="CQ8" s="72">
        <v>13552</v>
      </c>
      <c r="CR8" s="72">
        <v>13792</v>
      </c>
      <c r="CS8" s="72">
        <v>14290</v>
      </c>
      <c r="CT8" s="72">
        <v>15111</v>
      </c>
      <c r="CU8" s="72">
        <v>15986</v>
      </c>
      <c r="CV8" s="71">
        <v>16778</v>
      </c>
      <c r="CW8" s="72">
        <v>54.9</v>
      </c>
      <c r="CX8" s="72">
        <v>54.7</v>
      </c>
      <c r="CY8" s="72">
        <v>55.2</v>
      </c>
      <c r="CZ8" s="72">
        <v>54.6</v>
      </c>
      <c r="DA8" s="72">
        <v>61.4</v>
      </c>
      <c r="DB8" s="72">
        <v>55.8</v>
      </c>
      <c r="DC8" s="72">
        <v>56.1</v>
      </c>
      <c r="DD8" s="72">
        <v>56</v>
      </c>
      <c r="DE8" s="72">
        <v>56.2</v>
      </c>
      <c r="DF8" s="72">
        <v>60.8</v>
      </c>
      <c r="DG8" s="72">
        <v>58.8</v>
      </c>
      <c r="DH8" s="72">
        <v>25.8</v>
      </c>
      <c r="DI8" s="72">
        <v>26.9</v>
      </c>
      <c r="DJ8" s="72">
        <v>25.6</v>
      </c>
      <c r="DK8" s="72">
        <v>26.6</v>
      </c>
      <c r="DL8" s="72">
        <v>28.3</v>
      </c>
      <c r="DM8" s="72">
        <v>23.8</v>
      </c>
      <c r="DN8" s="72">
        <v>23.9</v>
      </c>
      <c r="DO8" s="72">
        <v>23.6</v>
      </c>
      <c r="DP8" s="72">
        <v>24.2</v>
      </c>
      <c r="DQ8" s="72">
        <v>24.1</v>
      </c>
      <c r="DR8" s="72">
        <v>24.8</v>
      </c>
      <c r="DS8" s="71">
        <v>59.8</v>
      </c>
      <c r="DT8" s="71">
        <v>62.5</v>
      </c>
      <c r="DU8" s="71">
        <v>62.6</v>
      </c>
      <c r="DV8" s="71">
        <v>63.8</v>
      </c>
      <c r="DW8" s="71">
        <v>62.3</v>
      </c>
      <c r="DX8" s="71">
        <v>49.8</v>
      </c>
      <c r="DY8" s="71">
        <v>50.9</v>
      </c>
      <c r="DZ8" s="71">
        <v>51.9</v>
      </c>
      <c r="EA8" s="71">
        <v>52.9</v>
      </c>
      <c r="EB8" s="71">
        <v>54.3</v>
      </c>
      <c r="EC8" s="71">
        <v>54.8</v>
      </c>
      <c r="ED8" s="71">
        <v>74.900000000000006</v>
      </c>
      <c r="EE8" s="71">
        <v>78.400000000000006</v>
      </c>
      <c r="EF8" s="71">
        <v>78.599999999999994</v>
      </c>
      <c r="EG8" s="71">
        <v>76.7</v>
      </c>
      <c r="EH8" s="71">
        <v>65.3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69.900000000000006</v>
      </c>
      <c r="EN8" s="71">
        <v>70.3</v>
      </c>
      <c r="EO8" s="72">
        <v>48983820</v>
      </c>
      <c r="EP8" s="72">
        <v>49315189</v>
      </c>
      <c r="EQ8" s="72">
        <v>50476097</v>
      </c>
      <c r="ER8" s="72">
        <v>50859588</v>
      </c>
      <c r="ES8" s="72">
        <v>50887406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50234873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174</v>
      </c>
      <c r="C10" s="77" t="s">
        <v>175</v>
      </c>
      <c r="D10" s="77" t="s">
        <v>176</v>
      </c>
      <c r="E10" s="77" t="s">
        <v>177</v>
      </c>
      <c r="F10" s="77" t="s">
        <v>178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2022-01-25T08:28:16Z</cp:lastPrinted>
  <dcterms:created xsi:type="dcterms:W3CDTF">2021-12-03T08:44:02Z</dcterms:created>
  <dcterms:modified xsi:type="dcterms:W3CDTF">2022-01-28T00:51:54Z</dcterms:modified>
  <cp:category/>
</cp:coreProperties>
</file>