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11300-25646\e\R3財政共有\09 地方公営企業\96 経営比較分析関係\04    公表用ファイル\01 水道\"/>
    </mc:Choice>
  </mc:AlternateContent>
  <workbookProtection workbookAlgorithmName="SHA-512" workbookHashValue="ppX7flz69IcU4mKilXbSuvHGCQpqw4BmMY/oqH+X7ZqgeK1DorJHWkalq+VpmWIC2dqE7IAlDBisg3154NvSDg==" workbookSaltValue="vbaRs1Xgm4T0z25OaJusYA==" workbookSpinCount="100000" lockStructure="1"/>
  <bookViews>
    <workbookView xWindow="0" yWindow="0" windowWidth="20490" windowHeight="7095"/>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I10" i="4" s="1"/>
  <c r="N6" i="5"/>
  <c r="M6" i="5"/>
  <c r="AD8" i="4" s="1"/>
  <c r="L6" i="5"/>
  <c r="K6" i="5"/>
  <c r="J6" i="5"/>
  <c r="I8" i="4" s="1"/>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H85" i="4"/>
  <c r="G85" i="4"/>
  <c r="F85" i="4"/>
  <c r="BB10" i="4"/>
  <c r="AT10" i="4"/>
  <c r="AL10" i="4"/>
  <c r="W10" i="4"/>
  <c r="P10" i="4"/>
  <c r="B10" i="4"/>
  <c r="BB8" i="4"/>
  <c r="AT8" i="4"/>
  <c r="AL8" i="4"/>
  <c r="W8" i="4"/>
  <c r="P8" i="4"/>
  <c r="B8" i="4"/>
  <c r="B6" i="4"/>
</calcChain>
</file>

<file path=xl/sharedStrings.xml><?xml version="1.0" encoding="utf-8"?>
<sst xmlns="http://schemas.openxmlformats.org/spreadsheetml/2006/main" count="228" uniqueCount="114">
  <si>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</si>
  <si>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</si>
  <si>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</si>
  <si>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</si>
  <si>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</si>
  <si>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</si>
  <si>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</si>
  <si>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</si>
  <si>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</si>
  <si>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</si>
  <si>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</si>
  <si>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</si>
  <si>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</si>
  <si>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</si>
  <si>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</si>
  <si>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</si>
  <si>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</si>
  <si>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</si>
  <si>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</si>
  <si>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</si>
  <si>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</si>
  <si>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</si>
  <si>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</si>
  <si>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</si>
  <si>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</si>
  <si>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</si>
  <si>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</si>
  <si>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</si>
  <si>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</si>
  <si>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</si>
  <si>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</si>
  <si>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</si>
  <si>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</si>
  <si>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</si>
  <si>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</si>
  <si>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</si>
  <si>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</si>
  <si>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</si>
  <si>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</si>
  <si>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</si>
  <si>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</si>
  <si>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</si>
  <si>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</si>
  <si>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</si>
  <si>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</si>
  <si>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</si>
  <si>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</si>
  <si>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</si>
  <si>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</si>
  <si>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</si>
  <si>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</si>
  <si>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</si>
  <si>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</si>
  <si>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</si>
  <si>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</si>
  <si>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</si>
  <si>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</si>
  <si>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</si>
  <si>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</si>
  <si>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</si>
  <si>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</si>
  <si>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</si>
  <si>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</si>
  <si>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</si>
  <si>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</si>
  <si>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</si>
  <si>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</si>
  <si>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</si>
  <si>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</si>
  <si>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</si>
  <si>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</si>
  <si>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</si>
  <si>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</si>
  <si>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</si>
  <si>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</si>
  <si>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</si>
  <si>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</si>
  <si>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</si>
  <si>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</si>
  <si>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</si>
  <si>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</si>
  <si>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</si>
  <si>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</si>
  <si>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</si>
  <si>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</si>
  <si>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</si>
  <si>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</si>
  <si>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</si>
  <si>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</si>
  <si>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</si>
  <si>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</si>
  <si>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</si>
  <si>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</si>
  <si>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</si>
  <si>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</si>
  <si>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水道事業</t>
  </si>
  <si>
    <t>末端給水事業</t>
  </si>
  <si>
    <t>A3</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</si>
  <si>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</si>
  <si>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</si>
  <si>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</si>
  <si>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</si>
  <si>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</si>
  <si>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</si>
  <si>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</si>
  <si>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</si>
  <si>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</si>
  <si>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</si>
  <si>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</si>
  <si>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</si>
  <si>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</si>
  <si>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水道事業の収入については、少子高齢化による人口減少や節水機器の普及による水需要減により減少していくことが見込まれます。その中で、より効率的な施設の更新やライフサイクルコストを意識したインフラの整備の必要性が高まっています。このような中でも直近５年間の経常収支比率は、いずれも１００％を超えており安定的に健全経営を行うことができています。
　一方で、低い施設利用率については、石川県水、川北水系、上清水水系の３つの水源を持っているという小松市の特殊性であり、震災や渇水に強いという側面もありますので、この部分は残しながら施設のダウンサイジングを検討し施設利用率が向上できるよう努めて参ります。
　また、有収率については、全国的に見ても高い水準を維持していることから、今後も漏水対策に努め高い収益性を維持していきたいと考えています。</t>
    <rPh sb="22" eb="24">
      <t>ジンコウ</t>
    </rPh>
    <rPh sb="24" eb="26">
      <t>ゲンショウ</t>
    </rPh>
    <rPh sb="29" eb="31">
      <t>キキ</t>
    </rPh>
    <rPh sb="32" eb="34">
      <t>フキュウ</t>
    </rPh>
    <rPh sb="37" eb="38">
      <t>ミズ</t>
    </rPh>
    <rPh sb="38" eb="40">
      <t>ジュヨウ</t>
    </rPh>
    <rPh sb="62" eb="63">
      <t>ナカ</t>
    </rPh>
    <rPh sb="117" eb="118">
      <t>ナカ</t>
    </rPh>
    <phoneticPr fontId="4"/>
  </si>
  <si>
    <t>　過去５年間の管路経年化率は５％～７％台と低い値で推移しているものの、今後１０年間では法定耐用年数を経過するものが多く存在しており上昇傾向が続くことが見込まれます。今後の管路更新には多くの費用が発生することが見込まれ、また給水収益が減少していくなかでより効率的なアセットマネジメントが要求されています。
 平成２７年度に策定した小松市管網更新計画により無理の無い効率的なアセットマネジメントを行うべく努めているところです。</t>
    <rPh sb="65" eb="67">
      <t>ジョウショウ</t>
    </rPh>
    <rPh sb="67" eb="69">
      <t>ケイコウ</t>
    </rPh>
    <rPh sb="70" eb="71">
      <t>ツヅ</t>
    </rPh>
    <rPh sb="75" eb="77">
      <t>ミコ</t>
    </rPh>
    <rPh sb="160" eb="162">
      <t>サクテイ</t>
    </rPh>
    <phoneticPr fontId="4"/>
  </si>
  <si>
    <t>　先にも述べたように今後の水道事業は、より一層の収益性の低下が見込まれます。今後は、収益性が低下することによる料金単価の上昇や資金不足による施設老朽度の上昇を招くことなく、安全安心で持続可能な経営を行っていく必要があります。それには、より一層の経営の効率化が求められます。既存の考え方にとらわれることなく様々な方策を検討していきます。</t>
    <rPh sb="26" eb="27">
      <t>セイ</t>
    </rPh>
    <rPh sb="38" eb="40">
      <t>コンゴ</t>
    </rPh>
    <rPh sb="42" eb="45">
      <t>シュウエキセイ</t>
    </rPh>
    <rPh sb="60" eb="62">
      <t>ジョウショウ</t>
    </rPh>
    <rPh sb="63" eb="65">
      <t>シキン</t>
    </rPh>
    <rPh sb="65" eb="67">
      <t>ブソク</t>
    </rPh>
    <rPh sb="70" eb="72">
      <t>シセツ</t>
    </rPh>
    <rPh sb="72" eb="74">
      <t>ロウキュウ</t>
    </rPh>
    <rPh sb="74" eb="75">
      <t>ド</t>
    </rPh>
    <rPh sb="76" eb="78">
      <t>ジョウショウ</t>
    </rPh>
    <rPh sb="79" eb="80">
      <t>マネ</t>
    </rPh>
    <rPh sb="96" eb="98">
      <t>ケイエイ</t>
    </rPh>
    <rPh sb="152" eb="154">
      <t>サマザマ</t>
    </rPh>
    <rPh sb="155" eb="157">
      <t>ホウサク</t>
    </rPh>
    <rPh sb="158" eb="160">
      <t>ケントウ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</si>
</sst>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0.27</c:v>
                </c:pt>
                <c:pt idx="1">
                  <c:v>0.31</c:v>
                </c:pt>
                <c:pt idx="2">
                  <c:v>0.51</c:v>
                </c:pt>
                <c:pt idx="3">
                  <c:v>0.27</c:v>
                </c:pt>
                <c:pt idx="4">
                  <c:v>0.31</c:v>
                </c:pt>
              </c:numCache>
            </c:numRef>
          </c:val>
          <c:extLst>
            <c:ext xmlns:c16="http://schemas.microsoft.com/office/drawing/2014/chart" uri="{C3380CC4-5D6E-409C-BE32-E72D297353CC}">
              <c16:uniqueId val="{00000000-49C0-4E5E-A6FA-864150F36137}"/>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0.74</c:v>
                </c:pt>
                <c:pt idx="2">
                  <c:v>0.72</c:v>
                </c:pt>
                <c:pt idx="3">
                  <c:v>0.66</c:v>
                </c:pt>
                <c:pt idx="4">
                  <c:v>0.67</c:v>
                </c:pt>
              </c:numCache>
            </c:numRef>
          </c:val>
          <c:smooth val="0"/>
          <c:extLst>
            <c:ext xmlns:c16="http://schemas.microsoft.com/office/drawing/2014/chart" uri="{C3380CC4-5D6E-409C-BE32-E72D297353CC}">
              <c16:uniqueId val="{00000001-49C0-4E5E-A6FA-864150F36137}"/>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48.12</c:v>
                </c:pt>
                <c:pt idx="1">
                  <c:v>48.61</c:v>
                </c:pt>
                <c:pt idx="2">
                  <c:v>47.67</c:v>
                </c:pt>
                <c:pt idx="3">
                  <c:v>46.3</c:v>
                </c:pt>
                <c:pt idx="4">
                  <c:v>46.98</c:v>
                </c:pt>
              </c:numCache>
            </c:numRef>
          </c:val>
          <c:extLst>
            <c:ext xmlns:c16="http://schemas.microsoft.com/office/drawing/2014/chart" uri="{C3380CC4-5D6E-409C-BE32-E72D297353CC}">
              <c16:uniqueId val="{00000000-60ED-4C2C-81B0-C57082BDABC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62.1</c:v>
                </c:pt>
                <c:pt idx="1">
                  <c:v>62.38</c:v>
                </c:pt>
                <c:pt idx="2">
                  <c:v>62.83</c:v>
                </c:pt>
                <c:pt idx="3">
                  <c:v>62.05</c:v>
                </c:pt>
                <c:pt idx="4">
                  <c:v>63.23</c:v>
                </c:pt>
              </c:numCache>
            </c:numRef>
          </c:val>
          <c:smooth val="0"/>
          <c:extLst>
            <c:ext xmlns:c16="http://schemas.microsoft.com/office/drawing/2014/chart" uri="{C3380CC4-5D6E-409C-BE32-E72D297353CC}">
              <c16:uniqueId val="{00000001-60ED-4C2C-81B0-C57082BDABC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92.25</c:v>
                </c:pt>
                <c:pt idx="1">
                  <c:v>93.15</c:v>
                </c:pt>
                <c:pt idx="2">
                  <c:v>94.47</c:v>
                </c:pt>
                <c:pt idx="3">
                  <c:v>94.33</c:v>
                </c:pt>
                <c:pt idx="4">
                  <c:v>94.49</c:v>
                </c:pt>
              </c:numCache>
            </c:numRef>
          </c:val>
          <c:extLst>
            <c:ext xmlns:c16="http://schemas.microsoft.com/office/drawing/2014/chart" uri="{C3380CC4-5D6E-409C-BE32-E72D297353CC}">
              <c16:uniqueId val="{00000000-B9E4-45D5-A545-C4321C1B976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89.52</c:v>
                </c:pt>
                <c:pt idx="1">
                  <c:v>89.17</c:v>
                </c:pt>
                <c:pt idx="2">
                  <c:v>88.86</c:v>
                </c:pt>
                <c:pt idx="3">
                  <c:v>89.11</c:v>
                </c:pt>
                <c:pt idx="4">
                  <c:v>89.35</c:v>
                </c:pt>
              </c:numCache>
            </c:numRef>
          </c:val>
          <c:smooth val="0"/>
          <c:extLst>
            <c:ext xmlns:c16="http://schemas.microsoft.com/office/drawing/2014/chart" uri="{C3380CC4-5D6E-409C-BE32-E72D297353CC}">
              <c16:uniqueId val="{00000001-B9E4-45D5-A545-C4321C1B976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122.22</c:v>
                </c:pt>
                <c:pt idx="1">
                  <c:v>123.85</c:v>
                </c:pt>
                <c:pt idx="2">
                  <c:v>124.37</c:v>
                </c:pt>
                <c:pt idx="3">
                  <c:v>120.11</c:v>
                </c:pt>
                <c:pt idx="4">
                  <c:v>123.72</c:v>
                </c:pt>
              </c:numCache>
            </c:numRef>
          </c:val>
          <c:extLst>
            <c:ext xmlns:c16="http://schemas.microsoft.com/office/drawing/2014/chart" uri="{C3380CC4-5D6E-409C-BE32-E72D297353CC}">
              <c16:uniqueId val="{00000000-220B-4566-9CF2-9E9051825626}"/>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114</c:v>
                </c:pt>
                <c:pt idx="1">
                  <c:v>113.68</c:v>
                </c:pt>
                <c:pt idx="2">
                  <c:v>113.82</c:v>
                </c:pt>
                <c:pt idx="3">
                  <c:v>112.82</c:v>
                </c:pt>
                <c:pt idx="4">
                  <c:v>111.21</c:v>
                </c:pt>
              </c:numCache>
            </c:numRef>
          </c:val>
          <c:smooth val="0"/>
          <c:extLst>
            <c:ext xmlns:c16="http://schemas.microsoft.com/office/drawing/2014/chart" uri="{C3380CC4-5D6E-409C-BE32-E72D297353CC}">
              <c16:uniqueId val="{00000001-220B-4566-9CF2-9E9051825626}"/>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48.83</c:v>
                </c:pt>
                <c:pt idx="1">
                  <c:v>49.76</c:v>
                </c:pt>
                <c:pt idx="2">
                  <c:v>50.6</c:v>
                </c:pt>
                <c:pt idx="3">
                  <c:v>50.92</c:v>
                </c:pt>
                <c:pt idx="4">
                  <c:v>50.56</c:v>
                </c:pt>
              </c:numCache>
            </c:numRef>
          </c:val>
          <c:extLst>
            <c:ext xmlns:c16="http://schemas.microsoft.com/office/drawing/2014/chart" uri="{C3380CC4-5D6E-409C-BE32-E72D297353CC}">
              <c16:uniqueId val="{00000000-4A14-4CF5-A9C8-067F1604D39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46.58</c:v>
                </c:pt>
                <c:pt idx="1">
                  <c:v>46.99</c:v>
                </c:pt>
                <c:pt idx="2">
                  <c:v>47.89</c:v>
                </c:pt>
                <c:pt idx="3">
                  <c:v>48.69</c:v>
                </c:pt>
                <c:pt idx="4">
                  <c:v>49.62</c:v>
                </c:pt>
              </c:numCache>
            </c:numRef>
          </c:val>
          <c:smooth val="0"/>
          <c:extLst>
            <c:ext xmlns:c16="http://schemas.microsoft.com/office/drawing/2014/chart" uri="{C3380CC4-5D6E-409C-BE32-E72D297353CC}">
              <c16:uniqueId val="{00000001-4A14-4CF5-A9C8-067F1604D39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5.24</c:v>
                </c:pt>
                <c:pt idx="1">
                  <c:v>5.13</c:v>
                </c:pt>
                <c:pt idx="2">
                  <c:v>5.73</c:v>
                </c:pt>
                <c:pt idx="3">
                  <c:v>6.92</c:v>
                </c:pt>
                <c:pt idx="4">
                  <c:v>7.34</c:v>
                </c:pt>
              </c:numCache>
            </c:numRef>
          </c:val>
          <c:extLst>
            <c:ext xmlns:c16="http://schemas.microsoft.com/office/drawing/2014/chart" uri="{C3380CC4-5D6E-409C-BE32-E72D297353CC}">
              <c16:uniqueId val="{00000000-ED65-4E2C-A88C-8408408D295F}"/>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14.45</c:v>
                </c:pt>
                <c:pt idx="1">
                  <c:v>15.83</c:v>
                </c:pt>
                <c:pt idx="2">
                  <c:v>16.899999999999999</c:v>
                </c:pt>
                <c:pt idx="3">
                  <c:v>18.260000000000002</c:v>
                </c:pt>
                <c:pt idx="4">
                  <c:v>19.510000000000002</c:v>
                </c:pt>
              </c:numCache>
            </c:numRef>
          </c:val>
          <c:smooth val="0"/>
          <c:extLst>
            <c:ext xmlns:c16="http://schemas.microsoft.com/office/drawing/2014/chart" uri="{C3380CC4-5D6E-409C-BE32-E72D297353CC}">
              <c16:uniqueId val="{00000001-ED65-4E2C-A88C-8408408D295F}"/>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DDD-4D5A-B697-F9E1E9E79D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0.23</c:v>
                </c:pt>
                <c:pt idx="1">
                  <c:v>0.03</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DDDD-4D5A-B697-F9E1E9E79D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369.76</c:v>
                </c:pt>
                <c:pt idx="1">
                  <c:v>405.15</c:v>
                </c:pt>
                <c:pt idx="2">
                  <c:v>305.48</c:v>
                </c:pt>
                <c:pt idx="3">
                  <c:v>338.91</c:v>
                </c:pt>
                <c:pt idx="4">
                  <c:v>303.89999999999998</c:v>
                </c:pt>
              </c:numCache>
            </c:numRef>
          </c:val>
          <c:extLst>
            <c:ext xmlns:c16="http://schemas.microsoft.com/office/drawing/2014/chart" uri="{C3380CC4-5D6E-409C-BE32-E72D297353CC}">
              <c16:uniqueId val="{00000000-8E54-4701-ABB5-8F5327686EC8}"/>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349.04</c:v>
                </c:pt>
                <c:pt idx="1">
                  <c:v>337.49</c:v>
                </c:pt>
                <c:pt idx="2">
                  <c:v>335.6</c:v>
                </c:pt>
                <c:pt idx="3">
                  <c:v>358.91</c:v>
                </c:pt>
                <c:pt idx="4">
                  <c:v>360.96</c:v>
                </c:pt>
              </c:numCache>
            </c:numRef>
          </c:val>
          <c:smooth val="0"/>
          <c:extLst>
            <c:ext xmlns:c16="http://schemas.microsoft.com/office/drawing/2014/chart" uri="{C3380CC4-5D6E-409C-BE32-E72D297353CC}">
              <c16:uniqueId val="{00000001-8E54-4701-ABB5-8F5327686EC8}"/>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174.03</c:v>
                </c:pt>
                <c:pt idx="1">
                  <c:v>157.08000000000001</c:v>
                </c:pt>
                <c:pt idx="2">
                  <c:v>145.76</c:v>
                </c:pt>
                <c:pt idx="3">
                  <c:v>137.13999999999999</c:v>
                </c:pt>
                <c:pt idx="4">
                  <c:v>123.16</c:v>
                </c:pt>
              </c:numCache>
            </c:numRef>
          </c:val>
          <c:extLst>
            <c:ext xmlns:c16="http://schemas.microsoft.com/office/drawing/2014/chart" uri="{C3380CC4-5D6E-409C-BE32-E72D297353CC}">
              <c16:uniqueId val="{00000000-D9B1-4D5A-8A4D-BB58B3E8171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254.54</c:v>
                </c:pt>
                <c:pt idx="1">
                  <c:v>265.92</c:v>
                </c:pt>
                <c:pt idx="2">
                  <c:v>258.26</c:v>
                </c:pt>
                <c:pt idx="3">
                  <c:v>247.27</c:v>
                </c:pt>
                <c:pt idx="4">
                  <c:v>239.18</c:v>
                </c:pt>
              </c:numCache>
            </c:numRef>
          </c:val>
          <c:smooth val="0"/>
          <c:extLst>
            <c:ext xmlns:c16="http://schemas.microsoft.com/office/drawing/2014/chart" uri="{C3380CC4-5D6E-409C-BE32-E72D297353CC}">
              <c16:uniqueId val="{00000001-D9B1-4D5A-8A4D-BB58B3E8171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120.06</c:v>
                </c:pt>
                <c:pt idx="1">
                  <c:v>121.6</c:v>
                </c:pt>
                <c:pt idx="2">
                  <c:v>122.32</c:v>
                </c:pt>
                <c:pt idx="3">
                  <c:v>117.23</c:v>
                </c:pt>
                <c:pt idx="4">
                  <c:v>120.76</c:v>
                </c:pt>
              </c:numCache>
            </c:numRef>
          </c:val>
          <c:extLst>
            <c:ext xmlns:c16="http://schemas.microsoft.com/office/drawing/2014/chart" uri="{C3380CC4-5D6E-409C-BE32-E72D297353CC}">
              <c16:uniqueId val="{00000000-A270-4316-91D2-68C00FF28547}"/>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106.52</c:v>
                </c:pt>
                <c:pt idx="1">
                  <c:v>105.86</c:v>
                </c:pt>
                <c:pt idx="2">
                  <c:v>106.07</c:v>
                </c:pt>
                <c:pt idx="3">
                  <c:v>105.34</c:v>
                </c:pt>
                <c:pt idx="4">
                  <c:v>101.89</c:v>
                </c:pt>
              </c:numCache>
            </c:numRef>
          </c:val>
          <c:smooth val="0"/>
          <c:extLst>
            <c:ext xmlns:c16="http://schemas.microsoft.com/office/drawing/2014/chart" uri="{C3380CC4-5D6E-409C-BE32-E72D297353CC}">
              <c16:uniqueId val="{00000001-A270-4316-91D2-68C00FF28547}"/>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134.44</c:v>
                </c:pt>
                <c:pt idx="1">
                  <c:v>132.83000000000001</c:v>
                </c:pt>
                <c:pt idx="2">
                  <c:v>132.75</c:v>
                </c:pt>
                <c:pt idx="3">
                  <c:v>139.91999999999999</c:v>
                </c:pt>
                <c:pt idx="4">
                  <c:v>135.52000000000001</c:v>
                </c:pt>
              </c:numCache>
            </c:numRef>
          </c:val>
          <c:extLst>
            <c:ext xmlns:c16="http://schemas.microsoft.com/office/drawing/2014/chart" uri="{C3380CC4-5D6E-409C-BE32-E72D297353CC}">
              <c16:uniqueId val="{00000000-0A8B-4C8D-8784-6F8895B4F5EF}"/>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155.80000000000001</c:v>
                </c:pt>
                <c:pt idx="1">
                  <c:v>158.58000000000001</c:v>
                </c:pt>
                <c:pt idx="2">
                  <c:v>159.22</c:v>
                </c:pt>
                <c:pt idx="3">
                  <c:v>159.6</c:v>
                </c:pt>
                <c:pt idx="4">
                  <c:v>156.32</c:v>
                </c:pt>
              </c:numCache>
            </c:numRef>
          </c:val>
          <c:smooth val="0"/>
          <c:extLst>
            <c:ext xmlns:c16="http://schemas.microsoft.com/office/drawing/2014/chart" uri="{C3380CC4-5D6E-409C-BE32-E72D297353CC}">
              <c16:uniqueId val="{00000001-0A8B-4C8D-8784-6F8895B4F5EF}"/>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sqref="A1:A104857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石川県　小松市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A3</v>
      </c>
      <c r="X8" s="60"/>
      <c r="Y8" s="60"/>
      <c r="Z8" s="60"/>
      <c r="AA8" s="60"/>
      <c r="AB8" s="60"/>
      <c r="AC8" s="60"/>
      <c r="AD8" s="60" t="str">
        <f>データ!$M$6</f>
        <v>非設置</v>
      </c>
      <c r="AE8" s="60"/>
      <c r="AF8" s="60"/>
      <c r="AG8" s="60"/>
      <c r="AH8" s="60"/>
      <c r="AI8" s="60"/>
      <c r="AJ8" s="60"/>
      <c r="AK8" s="4"/>
      <c r="AL8" s="61">
        <f>データ!$R$6</f>
        <v>107722</v>
      </c>
      <c r="AM8" s="61"/>
      <c r="AN8" s="61"/>
      <c r="AO8" s="61"/>
      <c r="AP8" s="61"/>
      <c r="AQ8" s="61"/>
      <c r="AR8" s="61"/>
      <c r="AS8" s="61"/>
      <c r="AT8" s="52">
        <f>データ!$S$6</f>
        <v>371.05</v>
      </c>
      <c r="AU8" s="53"/>
      <c r="AV8" s="53"/>
      <c r="AW8" s="53"/>
      <c r="AX8" s="53"/>
      <c r="AY8" s="53"/>
      <c r="AZ8" s="53"/>
      <c r="BA8" s="53"/>
      <c r="BB8" s="54">
        <f>データ!$T$6</f>
        <v>290.32</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83.93</v>
      </c>
      <c r="J10" s="53"/>
      <c r="K10" s="53"/>
      <c r="L10" s="53"/>
      <c r="M10" s="53"/>
      <c r="N10" s="53"/>
      <c r="O10" s="64"/>
      <c r="P10" s="54">
        <f>データ!$P$6</f>
        <v>99.83</v>
      </c>
      <c r="Q10" s="54"/>
      <c r="R10" s="54"/>
      <c r="S10" s="54"/>
      <c r="T10" s="54"/>
      <c r="U10" s="54"/>
      <c r="V10" s="54"/>
      <c r="W10" s="61">
        <f>データ!$Q$6</f>
        <v>2900</v>
      </c>
      <c r="X10" s="61"/>
      <c r="Y10" s="61"/>
      <c r="Z10" s="61"/>
      <c r="AA10" s="61"/>
      <c r="AB10" s="61"/>
      <c r="AC10" s="61"/>
      <c r="AD10" s="2"/>
      <c r="AE10" s="2"/>
      <c r="AF10" s="2"/>
      <c r="AG10" s="2"/>
      <c r="AH10" s="4"/>
      <c r="AI10" s="4"/>
      <c r="AJ10" s="4"/>
      <c r="AK10" s="4"/>
      <c r="AL10" s="61">
        <f>データ!$U$6</f>
        <v>107065</v>
      </c>
      <c r="AM10" s="61"/>
      <c r="AN10" s="61"/>
      <c r="AO10" s="61"/>
      <c r="AP10" s="61"/>
      <c r="AQ10" s="61"/>
      <c r="AR10" s="61"/>
      <c r="AS10" s="61"/>
      <c r="AT10" s="52">
        <f>データ!$V$6</f>
        <v>166.81</v>
      </c>
      <c r="AU10" s="53"/>
      <c r="AV10" s="53"/>
      <c r="AW10" s="53"/>
      <c r="AX10" s="53"/>
      <c r="AY10" s="53"/>
      <c r="AZ10" s="53"/>
      <c r="BA10" s="53"/>
      <c r="BB10" s="54">
        <f>データ!$W$6</f>
        <v>641.84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111</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112</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0hQBVTM3iuU/Gs13nMBs9DIfQ9hoseVlzLAvzFvw02PoWKU1C5kGi6lt70M1vzfpnbpHpI4e398HRx6Sg1SuIw==" saltValue="h05e53Uw3qNjWLfErMOw6g=="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172031</v>
      </c>
      <c r="D6" s="34">
        <f t="shared" si="3"/>
        <v>46</v>
      </c>
      <c r="E6" s="34">
        <f t="shared" si="3"/>
        <v>1</v>
      </c>
      <c r="F6" s="34">
        <f t="shared" si="3"/>
        <v>0</v>
      </c>
      <c r="G6" s="34">
        <f t="shared" si="3"/>
        <v>1</v>
      </c>
      <c r="H6" s="34" t="str">
        <f t="shared" si="3"/>
        <v>石川県　小松市</v>
      </c>
      <c r="I6" s="34" t="str">
        <f t="shared" si="3"/>
        <v>法適用</v>
      </c>
      <c r="J6" s="34" t="str">
        <f t="shared" si="3"/>
        <v>水道事業</v>
      </c>
      <c r="K6" s="34" t="str">
        <f t="shared" si="3"/>
        <v>末端給水事業</v>
      </c>
      <c r="L6" s="34" t="str">
        <f t="shared" si="3"/>
        <v>A3</v>
      </c>
      <c r="M6" s="34" t="str">
        <f t="shared" si="3"/>
        <v>非設置</v>
      </c>
      <c r="N6" s="35" t="str">
        <f t="shared" si="3"/>
        <v>-</v>
      </c>
      <c r="O6" s="35">
        <f t="shared" si="3"/>
        <v>83.93</v>
      </c>
      <c r="P6" s="35">
        <f t="shared" si="3"/>
        <v>99.83</v>
      </c>
      <c r="Q6" s="35">
        <f t="shared" si="3"/>
        <v>2900</v>
      </c>
      <c r="R6" s="35">
        <f t="shared" si="3"/>
        <v>107722</v>
      </c>
      <c r="S6" s="35">
        <f t="shared" si="3"/>
        <v>371.05</v>
      </c>
      <c r="T6" s="35">
        <f t="shared" si="3"/>
        <v>290.32</v>
      </c>
      <c r="U6" s="35">
        <f t="shared" si="3"/>
        <v>107065</v>
      </c>
      <c r="V6" s="35">
        <f t="shared" si="3"/>
        <v>166.81</v>
      </c>
      <c r="W6" s="35">
        <f t="shared" si="3"/>
        <v>641.84</v>
      </c>
      <c r="X6" s="36">
        <f>IF(X7="",NA(),X7)</f>
        <v>122.22</v>
      </c>
      <c r="Y6" s="36">
        <f t="shared" ref="Y6:AG6" si="4">IF(Y7="",NA(),Y7)</f>
        <v>123.85</v>
      </c>
      <c r="Z6" s="36">
        <f t="shared" si="4"/>
        <v>124.37</v>
      </c>
      <c r="AA6" s="36">
        <f t="shared" si="4"/>
        <v>120.11</v>
      </c>
      <c r="AB6" s="36">
        <f t="shared" si="4"/>
        <v>123.72</v>
      </c>
      <c r="AC6" s="36">
        <f t="shared" si="4"/>
        <v>114</v>
      </c>
      <c r="AD6" s="36">
        <f t="shared" si="4"/>
        <v>113.68</v>
      </c>
      <c r="AE6" s="36">
        <f t="shared" si="4"/>
        <v>113.82</v>
      </c>
      <c r="AF6" s="36">
        <f t="shared" si="4"/>
        <v>112.82</v>
      </c>
      <c r="AG6" s="36">
        <f t="shared" si="4"/>
        <v>111.21</v>
      </c>
      <c r="AH6" s="35" t="str">
        <f>IF(AH7="","",IF(AH7="-","【-】","【"&amp;SUBSTITUTE(TEXT(AH7,"#,##0.00"),"-","△")&amp;"】"))</f>
        <v>【110.27】</v>
      </c>
      <c r="AI6" s="35">
        <f>IF(AI7="",NA(),AI7)</f>
        <v>0</v>
      </c>
      <c r="AJ6" s="35">
        <f t="shared" ref="AJ6:AR6" si="5">IF(AJ7="",NA(),AJ7)</f>
        <v>0</v>
      </c>
      <c r="AK6" s="35">
        <f t="shared" si="5"/>
        <v>0</v>
      </c>
      <c r="AL6" s="35">
        <f t="shared" si="5"/>
        <v>0</v>
      </c>
      <c r="AM6" s="35">
        <f t="shared" si="5"/>
        <v>0</v>
      </c>
      <c r="AN6" s="36">
        <f t="shared" si="5"/>
        <v>0.23</v>
      </c>
      <c r="AO6" s="36">
        <f t="shared" si="5"/>
        <v>0.03</v>
      </c>
      <c r="AP6" s="35">
        <f t="shared" si="5"/>
        <v>0</v>
      </c>
      <c r="AQ6" s="35">
        <f t="shared" si="5"/>
        <v>0</v>
      </c>
      <c r="AR6" s="35">
        <f t="shared" si="5"/>
        <v>0</v>
      </c>
      <c r="AS6" s="35" t="str">
        <f>IF(AS7="","",IF(AS7="-","【-】","【"&amp;SUBSTITUTE(TEXT(AS7,"#,##0.00"),"-","△")&amp;"】"))</f>
        <v>【1.15】</v>
      </c>
      <c r="AT6" s="36">
        <f>IF(AT7="",NA(),AT7)</f>
        <v>369.76</v>
      </c>
      <c r="AU6" s="36">
        <f t="shared" ref="AU6:BC6" si="6">IF(AU7="",NA(),AU7)</f>
        <v>405.15</v>
      </c>
      <c r="AV6" s="36">
        <f t="shared" si="6"/>
        <v>305.48</v>
      </c>
      <c r="AW6" s="36">
        <f t="shared" si="6"/>
        <v>338.91</v>
      </c>
      <c r="AX6" s="36">
        <f t="shared" si="6"/>
        <v>303.89999999999998</v>
      </c>
      <c r="AY6" s="36">
        <f t="shared" si="6"/>
        <v>349.04</v>
      </c>
      <c r="AZ6" s="36">
        <f t="shared" si="6"/>
        <v>337.49</v>
      </c>
      <c r="BA6" s="36">
        <f t="shared" si="6"/>
        <v>335.6</v>
      </c>
      <c r="BB6" s="36">
        <f t="shared" si="6"/>
        <v>358.91</v>
      </c>
      <c r="BC6" s="36">
        <f t="shared" si="6"/>
        <v>360.96</v>
      </c>
      <c r="BD6" s="35" t="str">
        <f>IF(BD7="","",IF(BD7="-","【-】","【"&amp;SUBSTITUTE(TEXT(BD7,"#,##0.00"),"-","△")&amp;"】"))</f>
        <v>【260.31】</v>
      </c>
      <c r="BE6" s="36">
        <f>IF(BE7="",NA(),BE7)</f>
        <v>174.03</v>
      </c>
      <c r="BF6" s="36">
        <f t="shared" ref="BF6:BN6" si="7">IF(BF7="",NA(),BF7)</f>
        <v>157.08000000000001</v>
      </c>
      <c r="BG6" s="36">
        <f t="shared" si="7"/>
        <v>145.76</v>
      </c>
      <c r="BH6" s="36">
        <f t="shared" si="7"/>
        <v>137.13999999999999</v>
      </c>
      <c r="BI6" s="36">
        <f t="shared" si="7"/>
        <v>123.16</v>
      </c>
      <c r="BJ6" s="36">
        <f t="shared" si="7"/>
        <v>254.54</v>
      </c>
      <c r="BK6" s="36">
        <f t="shared" si="7"/>
        <v>265.92</v>
      </c>
      <c r="BL6" s="36">
        <f t="shared" si="7"/>
        <v>258.26</v>
      </c>
      <c r="BM6" s="36">
        <f t="shared" si="7"/>
        <v>247.27</v>
      </c>
      <c r="BN6" s="36">
        <f t="shared" si="7"/>
        <v>239.18</v>
      </c>
      <c r="BO6" s="35" t="str">
        <f>IF(BO7="","",IF(BO7="-","【-】","【"&amp;SUBSTITUTE(TEXT(BO7,"#,##0.00"),"-","△")&amp;"】"))</f>
        <v>【275.67】</v>
      </c>
      <c r="BP6" s="36">
        <f>IF(BP7="",NA(),BP7)</f>
        <v>120.06</v>
      </c>
      <c r="BQ6" s="36">
        <f t="shared" ref="BQ6:BY6" si="8">IF(BQ7="",NA(),BQ7)</f>
        <v>121.6</v>
      </c>
      <c r="BR6" s="36">
        <f t="shared" si="8"/>
        <v>122.32</v>
      </c>
      <c r="BS6" s="36">
        <f t="shared" si="8"/>
        <v>117.23</v>
      </c>
      <c r="BT6" s="36">
        <f t="shared" si="8"/>
        <v>120.76</v>
      </c>
      <c r="BU6" s="36">
        <f t="shared" si="8"/>
        <v>106.52</v>
      </c>
      <c r="BV6" s="36">
        <f t="shared" si="8"/>
        <v>105.86</v>
      </c>
      <c r="BW6" s="36">
        <f t="shared" si="8"/>
        <v>106.07</v>
      </c>
      <c r="BX6" s="36">
        <f t="shared" si="8"/>
        <v>105.34</v>
      </c>
      <c r="BY6" s="36">
        <f t="shared" si="8"/>
        <v>101.89</v>
      </c>
      <c r="BZ6" s="35" t="str">
        <f>IF(BZ7="","",IF(BZ7="-","【-】","【"&amp;SUBSTITUTE(TEXT(BZ7,"#,##0.00"),"-","△")&amp;"】"))</f>
        <v>【100.05】</v>
      </c>
      <c r="CA6" s="36">
        <f>IF(CA7="",NA(),CA7)</f>
        <v>134.44</v>
      </c>
      <c r="CB6" s="36">
        <f t="shared" ref="CB6:CJ6" si="9">IF(CB7="",NA(),CB7)</f>
        <v>132.83000000000001</v>
      </c>
      <c r="CC6" s="36">
        <f t="shared" si="9"/>
        <v>132.75</v>
      </c>
      <c r="CD6" s="36">
        <f t="shared" si="9"/>
        <v>139.91999999999999</v>
      </c>
      <c r="CE6" s="36">
        <f t="shared" si="9"/>
        <v>135.52000000000001</v>
      </c>
      <c r="CF6" s="36">
        <f t="shared" si="9"/>
        <v>155.80000000000001</v>
      </c>
      <c r="CG6" s="36">
        <f t="shared" si="9"/>
        <v>158.58000000000001</v>
      </c>
      <c r="CH6" s="36">
        <f t="shared" si="9"/>
        <v>159.22</v>
      </c>
      <c r="CI6" s="36">
        <f t="shared" si="9"/>
        <v>159.6</v>
      </c>
      <c r="CJ6" s="36">
        <f t="shared" si="9"/>
        <v>156.32</v>
      </c>
      <c r="CK6" s="35" t="str">
        <f>IF(CK7="","",IF(CK7="-","【-】","【"&amp;SUBSTITUTE(TEXT(CK7,"#,##0.00"),"-","△")&amp;"】"))</f>
        <v>【166.40】</v>
      </c>
      <c r="CL6" s="36">
        <f>IF(CL7="",NA(),CL7)</f>
        <v>48.12</v>
      </c>
      <c r="CM6" s="36">
        <f t="shared" ref="CM6:CU6" si="10">IF(CM7="",NA(),CM7)</f>
        <v>48.61</v>
      </c>
      <c r="CN6" s="36">
        <f t="shared" si="10"/>
        <v>47.67</v>
      </c>
      <c r="CO6" s="36">
        <f t="shared" si="10"/>
        <v>46.3</v>
      </c>
      <c r="CP6" s="36">
        <f t="shared" si="10"/>
        <v>46.98</v>
      </c>
      <c r="CQ6" s="36">
        <f t="shared" si="10"/>
        <v>62.1</v>
      </c>
      <c r="CR6" s="36">
        <f t="shared" si="10"/>
        <v>62.38</v>
      </c>
      <c r="CS6" s="36">
        <f t="shared" si="10"/>
        <v>62.83</v>
      </c>
      <c r="CT6" s="36">
        <f t="shared" si="10"/>
        <v>62.05</v>
      </c>
      <c r="CU6" s="36">
        <f t="shared" si="10"/>
        <v>63.23</v>
      </c>
      <c r="CV6" s="35" t="str">
        <f>IF(CV7="","",IF(CV7="-","【-】","【"&amp;SUBSTITUTE(TEXT(CV7,"#,##0.00"),"-","△")&amp;"】"))</f>
        <v>【60.69】</v>
      </c>
      <c r="CW6" s="36">
        <f>IF(CW7="",NA(),CW7)</f>
        <v>92.25</v>
      </c>
      <c r="CX6" s="36">
        <f t="shared" ref="CX6:DF6" si="11">IF(CX7="",NA(),CX7)</f>
        <v>93.15</v>
      </c>
      <c r="CY6" s="36">
        <f t="shared" si="11"/>
        <v>94.47</v>
      </c>
      <c r="CZ6" s="36">
        <f t="shared" si="11"/>
        <v>94.33</v>
      </c>
      <c r="DA6" s="36">
        <f t="shared" si="11"/>
        <v>94.49</v>
      </c>
      <c r="DB6" s="36">
        <f t="shared" si="11"/>
        <v>89.52</v>
      </c>
      <c r="DC6" s="36">
        <f t="shared" si="11"/>
        <v>89.17</v>
      </c>
      <c r="DD6" s="36">
        <f t="shared" si="11"/>
        <v>88.86</v>
      </c>
      <c r="DE6" s="36">
        <f t="shared" si="11"/>
        <v>89.11</v>
      </c>
      <c r="DF6" s="36">
        <f t="shared" si="11"/>
        <v>89.35</v>
      </c>
      <c r="DG6" s="35" t="str">
        <f>IF(DG7="","",IF(DG7="-","【-】","【"&amp;SUBSTITUTE(TEXT(DG7,"#,##0.00"),"-","△")&amp;"】"))</f>
        <v>【89.82】</v>
      </c>
      <c r="DH6" s="36">
        <f>IF(DH7="",NA(),DH7)</f>
        <v>48.83</v>
      </c>
      <c r="DI6" s="36">
        <f t="shared" ref="DI6:DQ6" si="12">IF(DI7="",NA(),DI7)</f>
        <v>49.76</v>
      </c>
      <c r="DJ6" s="36">
        <f t="shared" si="12"/>
        <v>50.6</v>
      </c>
      <c r="DK6" s="36">
        <f t="shared" si="12"/>
        <v>50.92</v>
      </c>
      <c r="DL6" s="36">
        <f t="shared" si="12"/>
        <v>50.56</v>
      </c>
      <c r="DM6" s="36">
        <f t="shared" si="12"/>
        <v>46.58</v>
      </c>
      <c r="DN6" s="36">
        <f t="shared" si="12"/>
        <v>46.99</v>
      </c>
      <c r="DO6" s="36">
        <f t="shared" si="12"/>
        <v>47.89</v>
      </c>
      <c r="DP6" s="36">
        <f t="shared" si="12"/>
        <v>48.69</v>
      </c>
      <c r="DQ6" s="36">
        <f t="shared" si="12"/>
        <v>49.62</v>
      </c>
      <c r="DR6" s="35" t="str">
        <f>IF(DR7="","",IF(DR7="-","【-】","【"&amp;SUBSTITUTE(TEXT(DR7,"#,##0.00"),"-","△")&amp;"】"))</f>
        <v>【50.19】</v>
      </c>
      <c r="DS6" s="36">
        <f>IF(DS7="",NA(),DS7)</f>
        <v>5.24</v>
      </c>
      <c r="DT6" s="36">
        <f t="shared" ref="DT6:EB6" si="13">IF(DT7="",NA(),DT7)</f>
        <v>5.13</v>
      </c>
      <c r="DU6" s="36">
        <f t="shared" si="13"/>
        <v>5.73</v>
      </c>
      <c r="DV6" s="36">
        <f t="shared" si="13"/>
        <v>6.92</v>
      </c>
      <c r="DW6" s="36">
        <f t="shared" si="13"/>
        <v>7.34</v>
      </c>
      <c r="DX6" s="36">
        <f t="shared" si="13"/>
        <v>14.45</v>
      </c>
      <c r="DY6" s="36">
        <f t="shared" si="13"/>
        <v>15.83</v>
      </c>
      <c r="DZ6" s="36">
        <f t="shared" si="13"/>
        <v>16.899999999999999</v>
      </c>
      <c r="EA6" s="36">
        <f t="shared" si="13"/>
        <v>18.260000000000002</v>
      </c>
      <c r="EB6" s="36">
        <f t="shared" si="13"/>
        <v>19.510000000000002</v>
      </c>
      <c r="EC6" s="35" t="str">
        <f>IF(EC7="","",IF(EC7="-","【-】","【"&amp;SUBSTITUTE(TEXT(EC7,"#,##0.00"),"-","△")&amp;"】"))</f>
        <v>【20.63】</v>
      </c>
      <c r="ED6" s="36">
        <f>IF(ED7="",NA(),ED7)</f>
        <v>0.27</v>
      </c>
      <c r="EE6" s="36">
        <f t="shared" ref="EE6:EM6" si="14">IF(EE7="",NA(),EE7)</f>
        <v>0.31</v>
      </c>
      <c r="EF6" s="36">
        <f t="shared" si="14"/>
        <v>0.51</v>
      </c>
      <c r="EG6" s="36">
        <f t="shared" si="14"/>
        <v>0.27</v>
      </c>
      <c r="EH6" s="36">
        <f t="shared" si="14"/>
        <v>0.31</v>
      </c>
      <c r="EI6" s="36">
        <f t="shared" si="14"/>
        <v>0.74</v>
      </c>
      <c r="EJ6" s="36">
        <f t="shared" si="14"/>
        <v>0.74</v>
      </c>
      <c r="EK6" s="36">
        <f t="shared" si="14"/>
        <v>0.72</v>
      </c>
      <c r="EL6" s="36">
        <f t="shared" si="14"/>
        <v>0.66</v>
      </c>
      <c r="EM6" s="36">
        <f t="shared" si="14"/>
        <v>0.67</v>
      </c>
      <c r="EN6" s="35" t="str">
        <f>IF(EN7="","",IF(EN7="-","【-】","【"&amp;SUBSTITUTE(TEXT(EN7,"#,##0.00"),"-","△")&amp;"】"))</f>
        <v>【0.69】</v>
      </c>
    </row>
    <row r="7" spans="1:144" s="37" customFormat="1" x14ac:dyDescent="0.15">
      <c r="A7" s="29"/>
      <c r="B7" s="38">
        <v>2020</v>
      </c>
      <c r="C7" s="38">
        <v>172031</v>
      </c>
      <c r="D7" s="38">
        <v>46</v>
      </c>
      <c r="E7" s="38">
        <v>1</v>
      </c>
      <c r="F7" s="38">
        <v>0</v>
      </c>
      <c r="G7" s="38">
        <v>1</v>
      </c>
      <c r="H7" s="38" t="s">
        <v>93</v>
      </c>
      <c r="I7" s="38" t="s">
        <v>94</v>
      </c>
      <c r="J7" s="38" t="s">
        <v>95</v>
      </c>
      <c r="K7" s="38" t="s">
        <v>96</v>
      </c>
      <c r="L7" s="38" t="s">
        <v>97</v>
      </c>
      <c r="M7" s="38" t="s">
        <v>98</v>
      </c>
      <c r="N7" s="39" t="s">
        <v>99</v>
      </c>
      <c r="O7" s="39">
        <v>83.93</v>
      </c>
      <c r="P7" s="39">
        <v>99.83</v>
      </c>
      <c r="Q7" s="39">
        <v>2900</v>
      </c>
      <c r="R7" s="39">
        <v>107722</v>
      </c>
      <c r="S7" s="39">
        <v>371.05</v>
      </c>
      <c r="T7" s="39">
        <v>290.32</v>
      </c>
      <c r="U7" s="39">
        <v>107065</v>
      </c>
      <c r="V7" s="39">
        <v>166.81</v>
      </c>
      <c r="W7" s="39">
        <v>641.84</v>
      </c>
      <c r="X7" s="39">
        <v>122.22</v>
      </c>
      <c r="Y7" s="39">
        <v>123.85</v>
      </c>
      <c r="Z7" s="39">
        <v>124.37</v>
      </c>
      <c r="AA7" s="39">
        <v>120.11</v>
      </c>
      <c r="AB7" s="39">
        <v>123.72</v>
      </c>
      <c r="AC7" s="39">
        <v>114</v>
      </c>
      <c r="AD7" s="39">
        <v>113.68</v>
      </c>
      <c r="AE7" s="39">
        <v>113.82</v>
      </c>
      <c r="AF7" s="39">
        <v>112.82</v>
      </c>
      <c r="AG7" s="39">
        <v>111.21</v>
      </c>
      <c r="AH7" s="39">
        <v>110.27</v>
      </c>
      <c r="AI7" s="39">
        <v>0</v>
      </c>
      <c r="AJ7" s="39">
        <v>0</v>
      </c>
      <c r="AK7" s="39">
        <v>0</v>
      </c>
      <c r="AL7" s="39">
        <v>0</v>
      </c>
      <c r="AM7" s="39">
        <v>0</v>
      </c>
      <c r="AN7" s="39">
        <v>0.23</v>
      </c>
      <c r="AO7" s="39">
        <v>0.03</v>
      </c>
      <c r="AP7" s="39">
        <v>0</v>
      </c>
      <c r="AQ7" s="39">
        <v>0</v>
      </c>
      <c r="AR7" s="39">
        <v>0</v>
      </c>
      <c r="AS7" s="39">
        <v>1.1499999999999999</v>
      </c>
      <c r="AT7" s="39">
        <v>369.76</v>
      </c>
      <c r="AU7" s="39">
        <v>405.15</v>
      </c>
      <c r="AV7" s="39">
        <v>305.48</v>
      </c>
      <c r="AW7" s="39">
        <v>338.91</v>
      </c>
      <c r="AX7" s="39">
        <v>303.89999999999998</v>
      </c>
      <c r="AY7" s="39">
        <v>349.04</v>
      </c>
      <c r="AZ7" s="39">
        <v>337.49</v>
      </c>
      <c r="BA7" s="39">
        <v>335.6</v>
      </c>
      <c r="BB7" s="39">
        <v>358.91</v>
      </c>
      <c r="BC7" s="39">
        <v>360.96</v>
      </c>
      <c r="BD7" s="39">
        <v>260.31</v>
      </c>
      <c r="BE7" s="39">
        <v>174.03</v>
      </c>
      <c r="BF7" s="39">
        <v>157.08000000000001</v>
      </c>
      <c r="BG7" s="39">
        <v>145.76</v>
      </c>
      <c r="BH7" s="39">
        <v>137.13999999999999</v>
      </c>
      <c r="BI7" s="39">
        <v>123.16</v>
      </c>
      <c r="BJ7" s="39">
        <v>254.54</v>
      </c>
      <c r="BK7" s="39">
        <v>265.92</v>
      </c>
      <c r="BL7" s="39">
        <v>258.26</v>
      </c>
      <c r="BM7" s="39">
        <v>247.27</v>
      </c>
      <c r="BN7" s="39">
        <v>239.18</v>
      </c>
      <c r="BO7" s="39">
        <v>275.67</v>
      </c>
      <c r="BP7" s="39">
        <v>120.06</v>
      </c>
      <c r="BQ7" s="39">
        <v>121.6</v>
      </c>
      <c r="BR7" s="39">
        <v>122.32</v>
      </c>
      <c r="BS7" s="39">
        <v>117.23</v>
      </c>
      <c r="BT7" s="39">
        <v>120.76</v>
      </c>
      <c r="BU7" s="39">
        <v>106.52</v>
      </c>
      <c r="BV7" s="39">
        <v>105.86</v>
      </c>
      <c r="BW7" s="39">
        <v>106.07</v>
      </c>
      <c r="BX7" s="39">
        <v>105.34</v>
      </c>
      <c r="BY7" s="39">
        <v>101.89</v>
      </c>
      <c r="BZ7" s="39">
        <v>100.05</v>
      </c>
      <c r="CA7" s="39">
        <v>134.44</v>
      </c>
      <c r="CB7" s="39">
        <v>132.83000000000001</v>
      </c>
      <c r="CC7" s="39">
        <v>132.75</v>
      </c>
      <c r="CD7" s="39">
        <v>139.91999999999999</v>
      </c>
      <c r="CE7" s="39">
        <v>135.52000000000001</v>
      </c>
      <c r="CF7" s="39">
        <v>155.80000000000001</v>
      </c>
      <c r="CG7" s="39">
        <v>158.58000000000001</v>
      </c>
      <c r="CH7" s="39">
        <v>159.22</v>
      </c>
      <c r="CI7" s="39">
        <v>159.6</v>
      </c>
      <c r="CJ7" s="39">
        <v>156.32</v>
      </c>
      <c r="CK7" s="39">
        <v>166.4</v>
      </c>
      <c r="CL7" s="39">
        <v>48.12</v>
      </c>
      <c r="CM7" s="39">
        <v>48.61</v>
      </c>
      <c r="CN7" s="39">
        <v>47.67</v>
      </c>
      <c r="CO7" s="39">
        <v>46.3</v>
      </c>
      <c r="CP7" s="39">
        <v>46.98</v>
      </c>
      <c r="CQ7" s="39">
        <v>62.1</v>
      </c>
      <c r="CR7" s="39">
        <v>62.38</v>
      </c>
      <c r="CS7" s="39">
        <v>62.83</v>
      </c>
      <c r="CT7" s="39">
        <v>62.05</v>
      </c>
      <c r="CU7" s="39">
        <v>63.23</v>
      </c>
      <c r="CV7" s="39">
        <v>60.69</v>
      </c>
      <c r="CW7" s="39">
        <v>92.25</v>
      </c>
      <c r="CX7" s="39">
        <v>93.15</v>
      </c>
      <c r="CY7" s="39">
        <v>94.47</v>
      </c>
      <c r="CZ7" s="39">
        <v>94.33</v>
      </c>
      <c r="DA7" s="39">
        <v>94.49</v>
      </c>
      <c r="DB7" s="39">
        <v>89.52</v>
      </c>
      <c r="DC7" s="39">
        <v>89.17</v>
      </c>
      <c r="DD7" s="39">
        <v>88.86</v>
      </c>
      <c r="DE7" s="39">
        <v>89.11</v>
      </c>
      <c r="DF7" s="39">
        <v>89.35</v>
      </c>
      <c r="DG7" s="39">
        <v>89.82</v>
      </c>
      <c r="DH7" s="39">
        <v>48.83</v>
      </c>
      <c r="DI7" s="39">
        <v>49.76</v>
      </c>
      <c r="DJ7" s="39">
        <v>50.6</v>
      </c>
      <c r="DK7" s="39">
        <v>50.92</v>
      </c>
      <c r="DL7" s="39">
        <v>50.56</v>
      </c>
      <c r="DM7" s="39">
        <v>46.58</v>
      </c>
      <c r="DN7" s="39">
        <v>46.99</v>
      </c>
      <c r="DO7" s="39">
        <v>47.89</v>
      </c>
      <c r="DP7" s="39">
        <v>48.69</v>
      </c>
      <c r="DQ7" s="39">
        <v>49.62</v>
      </c>
      <c r="DR7" s="39">
        <v>50.19</v>
      </c>
      <c r="DS7" s="39">
        <v>5.24</v>
      </c>
      <c r="DT7" s="39">
        <v>5.13</v>
      </c>
      <c r="DU7" s="39">
        <v>5.73</v>
      </c>
      <c r="DV7" s="39">
        <v>6.92</v>
      </c>
      <c r="DW7" s="39">
        <v>7.34</v>
      </c>
      <c r="DX7" s="39">
        <v>14.45</v>
      </c>
      <c r="DY7" s="39">
        <v>15.83</v>
      </c>
      <c r="DZ7" s="39">
        <v>16.899999999999999</v>
      </c>
      <c r="EA7" s="39">
        <v>18.260000000000002</v>
      </c>
      <c r="EB7" s="39">
        <v>19.510000000000002</v>
      </c>
      <c r="EC7" s="39">
        <v>20.63</v>
      </c>
      <c r="ED7" s="39">
        <v>0.27</v>
      </c>
      <c r="EE7" s="39">
        <v>0.31</v>
      </c>
      <c r="EF7" s="39">
        <v>0.51</v>
      </c>
      <c r="EG7" s="39">
        <v>0.27</v>
      </c>
      <c r="EH7" s="39">
        <v>0.31</v>
      </c>
      <c r="EI7" s="39">
        <v>0.74</v>
      </c>
      <c r="EJ7" s="39">
        <v>0.74</v>
      </c>
      <c r="EK7" s="39">
        <v>0.72</v>
      </c>
      <c r="EL7" s="39">
        <v>0.66</v>
      </c>
      <c r="EM7" s="39">
        <v>0.67</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2022-01-17T01:11:48Z</cp:lastPrinted>
  <dcterms:created xsi:type="dcterms:W3CDTF">2021-12-03T06:48:38Z</dcterms:created>
  <dcterms:modified xsi:type="dcterms:W3CDTF">2022-01-28T00:51:01Z</dcterms:modified>
  <cp:category/>
</cp:coreProperties>
</file>