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9小規模\"/>
    </mc:Choice>
  </mc:AlternateContent>
  <workbookProtection workbookAlgorithmName="SHA-512" workbookHashValue="X5q8I67lG/P//29bEAMlqeZWYtpZBVCz3Gu/5PbPnPDsrfUGulFiIvRML5FopOMHRbq2iJRX9q296VLPmi0QQw==" workbookSaltValue="3Ip0Y8fQGXe5pDDkFwHpO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F85" i="4"/>
  <c r="AT10" i="4"/>
  <c r="AL10" i="4"/>
  <c r="I10" i="4"/>
  <c r="B10" i="4"/>
  <c r="BB8" i="4"/>
  <c r="AD8" i="4"/>
  <c r="P8"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<sst xmlns="http://schemas.openxmlformats.org/spreadsheetml/2006/main" count="275" uniqueCount="116">
  <si>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</si>
  <si>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</si>
  <si>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</si>
  <si>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</si>
  <si>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</si>
  <si>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</si>
  <si>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</si>
  <si>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</si>
  <si>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</si>
  <si>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</si>
  <si>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</si>
  <si>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</si>
  <si>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</si>
  <si>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</si>
  <si>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</si>
  <si>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</si>
  <si>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</si>
  <si>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</si>
  <si>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</si>
  <si>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</si>
  <si>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</si>
  <si>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</si>
  <si>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</si>
  <si>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</si>
  <si>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</si>
  <si>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</si>
  <si>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</si>
  <si>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</si>
  <si>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</si>
  <si>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</si>
  <si>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</si>
  <si>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</si>
  <si>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</si>
  <si>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</si>
  <si>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</si>
  <si>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</si>
  <si>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</si>
  <si>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</si>
  <si>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</si>
  <si>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</si>
  <si>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</si>
  <si>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</si>
  <si>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</si>
  <si>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</si>
  <si>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</si>
  <si>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</si>
  <si>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</si>
  <si>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</si>
  <si>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</si>
  <si>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</si>
  <si>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</si>
  <si>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</si>
  <si>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</si>
  <si>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</si>
  <si>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</si>
  <si>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</si>
  <si>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</si>
  <si>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</si>
  <si>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</si>
  <si>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</si>
  <si>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</si>
  <si>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</si>
  <si>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</si>
  <si>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</si>
  <si>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</si>
  <si>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</si>
  <si>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</si>
  <si>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</si>
  <si>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</si>
  <si>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</si>
  <si>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</si>
  <si>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</si>
  <si>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</si>
  <si>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</si>
  <si>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</si>
  <si>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</si>
  <si>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</si>
  <si>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</si>
  <si>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</si>
  <si>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</si>
  <si>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</si>
  <si>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</si>
  <si>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</si>
  <si>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</si>
  <si>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</si>
  <si>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</si>
  <si>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</si>
  <si>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</si>
  <si>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</si>
  <si>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</si>
  <si>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</si>
  <si>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</si>
  <si>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</si>
  <si>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</si>
  <si>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</si>
  <si>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</si>
  <si>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</si>
  <si>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</si>
  <si>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</si>
  <si>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小規模集合排水処理</t>
  </si>
  <si>
    <t>I2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</si>
  <si>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</si>
  <si>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</si>
  <si>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</si>
  <si>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</si>
  <si>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</si>
  <si>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</si>
  <si>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</si>
  <si>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</si>
  <si>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</si>
  <si>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</si>
  <si>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</si>
  <si>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</si>
  <si>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市内の３地区を対象とした下水道事業である。流動比率と企業債現在高については３処理区を有しているため類似団体よりも劣った数値となっている。これを改善するため今後処理区の統合を検討し、経営の改善を推進する計画である。</t>
    <phoneticPr fontId="4"/>
  </si>
  <si>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phoneticPr fontId="4"/>
  </si>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</sst>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B4-4C56-9D80-2913A3E1BE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8B4-4C56-9D80-2913A3E1BE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29.59</c:v>
                </c:pt>
                <c:pt idx="3">
                  <c:v>27.55</c:v>
                </c:pt>
                <c:pt idx="4">
                  <c:v>30.61</c:v>
                </c:pt>
              </c:numCache>
            </c:numRef>
          </c:val>
          <c:extLst>
            <c:ext xmlns:c16="http://schemas.microsoft.com/office/drawing/2014/chart" uri="{C3380CC4-5D6E-409C-BE32-E72D297353CC}">
              <c16:uniqueId val="{00000000-53E8-42E7-B15D-124047DEA8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35.340000000000003</c:v>
                </c:pt>
                <c:pt idx="3">
                  <c:v>34.68</c:v>
                </c:pt>
                <c:pt idx="4">
                  <c:v>34.700000000000003</c:v>
                </c:pt>
              </c:numCache>
            </c:numRef>
          </c:val>
          <c:smooth val="0"/>
          <c:extLst>
            <c:ext xmlns:c16="http://schemas.microsoft.com/office/drawing/2014/chart" uri="{C3380CC4-5D6E-409C-BE32-E72D297353CC}">
              <c16:uniqueId val="{00000001-53E8-42E7-B15D-124047DEA8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92.04</c:v>
                </c:pt>
                <c:pt idx="3">
                  <c:v>94.07</c:v>
                </c:pt>
                <c:pt idx="4">
                  <c:v>93.18</c:v>
                </c:pt>
              </c:numCache>
            </c:numRef>
          </c:val>
          <c:extLst>
            <c:ext xmlns:c16="http://schemas.microsoft.com/office/drawing/2014/chart" uri="{C3380CC4-5D6E-409C-BE32-E72D297353CC}">
              <c16:uniqueId val="{00000000-6997-4D55-8F93-394CB9559E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91.52</c:v>
                </c:pt>
                <c:pt idx="3">
                  <c:v>90.33</c:v>
                </c:pt>
                <c:pt idx="4">
                  <c:v>90.04</c:v>
                </c:pt>
              </c:numCache>
            </c:numRef>
          </c:val>
          <c:smooth val="0"/>
          <c:extLst>
            <c:ext xmlns:c16="http://schemas.microsoft.com/office/drawing/2014/chart" uri="{C3380CC4-5D6E-409C-BE32-E72D297353CC}">
              <c16:uniqueId val="{00000001-6997-4D55-8F93-394CB9559E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7F99-47B5-AB80-A04514EFE6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91.26</c:v>
                </c:pt>
                <c:pt idx="3">
                  <c:v>99.2</c:v>
                </c:pt>
                <c:pt idx="4">
                  <c:v>100.42</c:v>
                </c:pt>
              </c:numCache>
            </c:numRef>
          </c:val>
          <c:smooth val="0"/>
          <c:extLst>
            <c:ext xmlns:c16="http://schemas.microsoft.com/office/drawing/2014/chart" uri="{C3380CC4-5D6E-409C-BE32-E72D297353CC}">
              <c16:uniqueId val="{00000001-7F99-47B5-AB80-A04514EFE6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3.11</c:v>
                </c:pt>
                <c:pt idx="3">
                  <c:v>5.98</c:v>
                </c:pt>
                <c:pt idx="4">
                  <c:v>8.84</c:v>
                </c:pt>
              </c:numCache>
            </c:numRef>
          </c:val>
          <c:extLst>
            <c:ext xmlns:c16="http://schemas.microsoft.com/office/drawing/2014/chart" uri="{C3380CC4-5D6E-409C-BE32-E72D297353CC}">
              <c16:uniqueId val="{00000000-ECED-49E3-8529-A9C752E4DB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30.28</c:v>
                </c:pt>
                <c:pt idx="3">
                  <c:v>31</c:v>
                </c:pt>
                <c:pt idx="4">
                  <c:v>29.28</c:v>
                </c:pt>
              </c:numCache>
            </c:numRef>
          </c:val>
          <c:smooth val="0"/>
          <c:extLst>
            <c:ext xmlns:c16="http://schemas.microsoft.com/office/drawing/2014/chart" uri="{C3380CC4-5D6E-409C-BE32-E72D297353CC}">
              <c16:uniqueId val="{00000001-ECED-49E3-8529-A9C752E4DB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E8-4668-8164-57E8A60A48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4E8-4668-8164-57E8A60A48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50-49AA-AE54-63FC01117A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1597.09</c:v>
                </c:pt>
                <c:pt idx="3">
                  <c:v>1500.46</c:v>
                </c:pt>
                <c:pt idx="4">
                  <c:v>762.05</c:v>
                </c:pt>
              </c:numCache>
            </c:numRef>
          </c:val>
          <c:smooth val="0"/>
          <c:extLst>
            <c:ext xmlns:c16="http://schemas.microsoft.com/office/drawing/2014/chart" uri="{C3380CC4-5D6E-409C-BE32-E72D297353CC}">
              <c16:uniqueId val="{00000001-2550-49AA-AE54-63FC01117A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16.760000000000002</c:v>
                </c:pt>
                <c:pt idx="3">
                  <c:v>20.100000000000001</c:v>
                </c:pt>
                <c:pt idx="4">
                  <c:v>18.91</c:v>
                </c:pt>
              </c:numCache>
            </c:numRef>
          </c:val>
          <c:extLst>
            <c:ext xmlns:c16="http://schemas.microsoft.com/office/drawing/2014/chart" uri="{C3380CC4-5D6E-409C-BE32-E72D297353CC}">
              <c16:uniqueId val="{00000000-C226-467B-B693-31163FBDDC2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88.56</c:v>
                </c:pt>
                <c:pt idx="3">
                  <c:v>81.260000000000005</c:v>
                </c:pt>
                <c:pt idx="4">
                  <c:v>92.61</c:v>
                </c:pt>
              </c:numCache>
            </c:numRef>
          </c:val>
          <c:smooth val="0"/>
          <c:extLst>
            <c:ext xmlns:c16="http://schemas.microsoft.com/office/drawing/2014/chart" uri="{C3380CC4-5D6E-409C-BE32-E72D297353CC}">
              <c16:uniqueId val="{00000001-C226-467B-B693-31163FBDDC2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8292.5400000000009</c:v>
                </c:pt>
                <c:pt idx="3">
                  <c:v>7570.17</c:v>
                </c:pt>
                <c:pt idx="4">
                  <c:v>7660.48</c:v>
                </c:pt>
              </c:numCache>
            </c:numRef>
          </c:val>
          <c:extLst>
            <c:ext xmlns:c16="http://schemas.microsoft.com/office/drawing/2014/chart" uri="{C3380CC4-5D6E-409C-BE32-E72D297353CC}">
              <c16:uniqueId val="{00000000-9D81-4B17-9FDC-49822FFF46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1837.88</c:v>
                </c:pt>
                <c:pt idx="3">
                  <c:v>1748.51</c:v>
                </c:pt>
                <c:pt idx="4">
                  <c:v>1640.16</c:v>
                </c:pt>
              </c:numCache>
            </c:numRef>
          </c:val>
          <c:smooth val="0"/>
          <c:extLst>
            <c:ext xmlns:c16="http://schemas.microsoft.com/office/drawing/2014/chart" uri="{C3380CC4-5D6E-409C-BE32-E72D297353CC}">
              <c16:uniqueId val="{00000001-9D81-4B17-9FDC-49822FFF46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23.41</c:v>
                </c:pt>
                <c:pt idx="3">
                  <c:v>26.76</c:v>
                </c:pt>
                <c:pt idx="4">
                  <c:v>23.55</c:v>
                </c:pt>
              </c:numCache>
            </c:numRef>
          </c:val>
          <c:extLst>
            <c:ext xmlns:c16="http://schemas.microsoft.com/office/drawing/2014/chart" uri="{C3380CC4-5D6E-409C-BE32-E72D297353CC}">
              <c16:uniqueId val="{00000000-E2EE-4218-82D8-F48AD0AE0C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35.03</c:v>
                </c:pt>
                <c:pt idx="3">
                  <c:v>34.99</c:v>
                </c:pt>
                <c:pt idx="4">
                  <c:v>38.270000000000003</c:v>
                </c:pt>
              </c:numCache>
            </c:numRef>
          </c:val>
          <c:smooth val="0"/>
          <c:extLst>
            <c:ext xmlns:c16="http://schemas.microsoft.com/office/drawing/2014/chart" uri="{C3380CC4-5D6E-409C-BE32-E72D297353CC}">
              <c16:uniqueId val="{00000001-E2EE-4218-82D8-F48AD0AE0C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553.35</c:v>
                </c:pt>
                <c:pt idx="3">
                  <c:v>492.4</c:v>
                </c:pt>
                <c:pt idx="4">
                  <c:v>481.7</c:v>
                </c:pt>
              </c:numCache>
            </c:numRef>
          </c:val>
          <c:extLst>
            <c:ext xmlns:c16="http://schemas.microsoft.com/office/drawing/2014/chart" uri="{C3380CC4-5D6E-409C-BE32-E72D297353CC}">
              <c16:uniqueId val="{00000000-B97E-4440-8904-6CE9177D9F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525.22</c:v>
                </c:pt>
                <c:pt idx="3">
                  <c:v>520.91999999999996</c:v>
                </c:pt>
                <c:pt idx="4">
                  <c:v>486.77</c:v>
                </c:pt>
              </c:numCache>
            </c:numRef>
          </c:val>
          <c:smooth val="0"/>
          <c:extLst>
            <c:ext xmlns:c16="http://schemas.microsoft.com/office/drawing/2014/chart" uri="{C3380CC4-5D6E-409C-BE32-E72D297353CC}">
              <c16:uniqueId val="{00000001-B97E-4440-8904-6CE9177D9F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自治体職員 その他</v>
      </c>
      <c r="AE8" s="50"/>
      <c r="AF8" s="50"/>
      <c r="AG8" s="50"/>
      <c r="AH8" s="50"/>
      <c r="AI8" s="50"/>
      <c r="AJ8" s="50"/>
      <c r="AK8" s="3"/>
      <c r="AL8" s="51">
        <f>データ!S6</f>
        <v>451018</v>
      </c>
      <c r="AM8" s="51"/>
      <c r="AN8" s="51"/>
      <c r="AO8" s="51"/>
      <c r="AP8" s="51"/>
      <c r="AQ8" s="51"/>
      <c r="AR8" s="51"/>
      <c r="AS8" s="51"/>
      <c r="AT8" s="46">
        <f>データ!T6</f>
        <v>468.79</v>
      </c>
      <c r="AU8" s="46"/>
      <c r="AV8" s="46"/>
      <c r="AW8" s="46"/>
      <c r="AX8" s="46"/>
      <c r="AY8" s="46"/>
      <c r="AZ8" s="46"/>
      <c r="BA8" s="46"/>
      <c r="BB8" s="46">
        <f>データ!U6</f>
        <v>962.09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40.22</v>
      </c>
      <c r="J10" s="46"/>
      <c r="K10" s="46"/>
      <c r="L10" s="46"/>
      <c r="M10" s="46"/>
      <c r="N10" s="46"/>
      <c r="O10" s="46"/>
      <c r="P10" s="46">
        <f>データ!P6</f>
        <v>0.03</v>
      </c>
      <c r="Q10" s="46"/>
      <c r="R10" s="46"/>
      <c r="S10" s="46"/>
      <c r="T10" s="46"/>
      <c r="U10" s="46"/>
      <c r="V10" s="46"/>
      <c r="W10" s="46">
        <f>データ!Q6</f>
        <v>89.65</v>
      </c>
      <c r="X10" s="46"/>
      <c r="Y10" s="46"/>
      <c r="Z10" s="46"/>
      <c r="AA10" s="46"/>
      <c r="AB10" s="46"/>
      <c r="AC10" s="46"/>
      <c r="AD10" s="51">
        <f>データ!R6</f>
        <v>2651</v>
      </c>
      <c r="AE10" s="51"/>
      <c r="AF10" s="51"/>
      <c r="AG10" s="51"/>
      <c r="AH10" s="51"/>
      <c r="AI10" s="51"/>
      <c r="AJ10" s="51"/>
      <c r="AK10" s="2"/>
      <c r="AL10" s="51">
        <f>データ!V6</f>
        <v>132</v>
      </c>
      <c r="AM10" s="51"/>
      <c r="AN10" s="51"/>
      <c r="AO10" s="51"/>
      <c r="AP10" s="51"/>
      <c r="AQ10" s="51"/>
      <c r="AR10" s="51"/>
      <c r="AS10" s="51"/>
      <c r="AT10" s="46">
        <f>データ!W6</f>
        <v>0.15</v>
      </c>
      <c r="AU10" s="46"/>
      <c r="AV10" s="46"/>
      <c r="AW10" s="46"/>
      <c r="AX10" s="46"/>
      <c r="AY10" s="46"/>
      <c r="AZ10" s="46"/>
      <c r="BA10" s="46"/>
      <c r="BB10" s="46">
        <f>データ!X6</f>
        <v>880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UIARqfwNiRocboP1mgN5xW8Dqb+EmmzRIDXzF1U3D6OcE+pkrgiUyK91eca37+FsM9qox2w52tHtMtISo4WXOw==" saltValue="X986KUqqv49SP11Gk3Bh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172014</v>
      </c>
      <c r="D6" s="33">
        <f t="shared" si="3"/>
        <v>46</v>
      </c>
      <c r="E6" s="33">
        <f t="shared" si="3"/>
        <v>17</v>
      </c>
      <c r="F6" s="33">
        <f t="shared" si="3"/>
        <v>9</v>
      </c>
      <c r="G6" s="33">
        <f t="shared" si="3"/>
        <v>0</v>
      </c>
      <c r="H6" s="33" t="str">
        <f t="shared" si="3"/>
        <v>石川県　金沢市</v>
      </c>
      <c r="I6" s="33" t="str">
        <f t="shared" si="3"/>
        <v>法適用</v>
      </c>
      <c r="J6" s="33" t="str">
        <f t="shared" si="3"/>
        <v>下水道事業</v>
      </c>
      <c r="K6" s="33" t="str">
        <f t="shared" si="3"/>
        <v>小規模集合排水処理</v>
      </c>
      <c r="L6" s="33" t="str">
        <f t="shared" si="3"/>
        <v>I2</v>
      </c>
      <c r="M6" s="33" t="str">
        <f t="shared" si="3"/>
        <v>自治体職員 その他</v>
      </c>
      <c r="N6" s="34" t="str">
        <f t="shared" si="3"/>
        <v>-</v>
      </c>
      <c r="O6" s="34">
        <f t="shared" si="3"/>
        <v>40.22</v>
      </c>
      <c r="P6" s="34">
        <f t="shared" si="3"/>
        <v>0.03</v>
      </c>
      <c r="Q6" s="34">
        <f t="shared" si="3"/>
        <v>89.65</v>
      </c>
      <c r="R6" s="34">
        <f t="shared" si="3"/>
        <v>2651</v>
      </c>
      <c r="S6" s="34">
        <f t="shared" si="3"/>
        <v>451018</v>
      </c>
      <c r="T6" s="34">
        <f t="shared" si="3"/>
        <v>468.79</v>
      </c>
      <c r="U6" s="34">
        <f t="shared" si="3"/>
        <v>962.09</v>
      </c>
      <c r="V6" s="34">
        <f t="shared" si="3"/>
        <v>132</v>
      </c>
      <c r="W6" s="34">
        <f t="shared" si="3"/>
        <v>0.15</v>
      </c>
      <c r="X6" s="34">
        <f t="shared" si="3"/>
        <v>880</v>
      </c>
      <c r="Y6" s="35" t="str">
        <f>IF(Y7="",NA(),Y7)</f>
        <v>-</v>
      </c>
      <c r="Z6" s="35" t="str">
        <f t="shared" ref="Z6:AH6" si="4">IF(Z7="",NA(),Z7)</f>
        <v>-</v>
      </c>
      <c r="AA6" s="35">
        <f t="shared" si="4"/>
        <v>100</v>
      </c>
      <c r="AB6" s="35">
        <f t="shared" si="4"/>
        <v>100</v>
      </c>
      <c r="AC6" s="35">
        <f t="shared" si="4"/>
        <v>100</v>
      </c>
      <c r="AD6" s="35" t="str">
        <f t="shared" si="4"/>
        <v>-</v>
      </c>
      <c r="AE6" s="35" t="str">
        <f t="shared" si="4"/>
        <v>-</v>
      </c>
      <c r="AF6" s="35">
        <f t="shared" si="4"/>
        <v>91.26</v>
      </c>
      <c r="AG6" s="35">
        <f t="shared" si="4"/>
        <v>99.2</v>
      </c>
      <c r="AH6" s="35">
        <f t="shared" si="4"/>
        <v>100.42</v>
      </c>
      <c r="AI6" s="34" t="str">
        <f>IF(AI7="","",IF(AI7="-","【-】","【"&amp;SUBSTITUTE(TEXT(AI7,"#,##0.00"),"-","△")&amp;"】"))</f>
        <v>【100.50】</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1597.09</v>
      </c>
      <c r="AR6" s="35">
        <f t="shared" si="5"/>
        <v>1500.46</v>
      </c>
      <c r="AS6" s="35">
        <f t="shared" si="5"/>
        <v>762.05</v>
      </c>
      <c r="AT6" s="34" t="str">
        <f>IF(AT7="","",IF(AT7="-","【-】","【"&amp;SUBSTITUTE(TEXT(AT7,"#,##0.00"),"-","△")&amp;"】"))</f>
        <v>【738.47】</v>
      </c>
      <c r="AU6" s="35" t="str">
        <f>IF(AU7="",NA(),AU7)</f>
        <v>-</v>
      </c>
      <c r="AV6" s="35" t="str">
        <f t="shared" ref="AV6:BD6" si="6">IF(AV7="",NA(),AV7)</f>
        <v>-</v>
      </c>
      <c r="AW6" s="35">
        <f t="shared" si="6"/>
        <v>16.760000000000002</v>
      </c>
      <c r="AX6" s="35">
        <f t="shared" si="6"/>
        <v>20.100000000000001</v>
      </c>
      <c r="AY6" s="35">
        <f t="shared" si="6"/>
        <v>18.91</v>
      </c>
      <c r="AZ6" s="35" t="str">
        <f t="shared" si="6"/>
        <v>-</v>
      </c>
      <c r="BA6" s="35" t="str">
        <f t="shared" si="6"/>
        <v>-</v>
      </c>
      <c r="BB6" s="35">
        <f t="shared" si="6"/>
        <v>88.56</v>
      </c>
      <c r="BC6" s="35">
        <f t="shared" si="6"/>
        <v>81.260000000000005</v>
      </c>
      <c r="BD6" s="35">
        <f t="shared" si="6"/>
        <v>92.61</v>
      </c>
      <c r="BE6" s="34" t="str">
        <f>IF(BE7="","",IF(BE7="-","【-】","【"&amp;SUBSTITUTE(TEXT(BE7,"#,##0.00"),"-","△")&amp;"】"))</f>
        <v>【93.81】</v>
      </c>
      <c r="BF6" s="35" t="str">
        <f>IF(BF7="",NA(),BF7)</f>
        <v>-</v>
      </c>
      <c r="BG6" s="35" t="str">
        <f t="shared" ref="BG6:BO6" si="7">IF(BG7="",NA(),BG7)</f>
        <v>-</v>
      </c>
      <c r="BH6" s="35">
        <f t="shared" si="7"/>
        <v>8292.5400000000009</v>
      </c>
      <c r="BI6" s="35">
        <f t="shared" si="7"/>
        <v>7570.17</v>
      </c>
      <c r="BJ6" s="35">
        <f t="shared" si="7"/>
        <v>7660.48</v>
      </c>
      <c r="BK6" s="35" t="str">
        <f t="shared" si="7"/>
        <v>-</v>
      </c>
      <c r="BL6" s="35" t="str">
        <f t="shared" si="7"/>
        <v>-</v>
      </c>
      <c r="BM6" s="35">
        <f t="shared" si="7"/>
        <v>1837.88</v>
      </c>
      <c r="BN6" s="35">
        <f t="shared" si="7"/>
        <v>1748.51</v>
      </c>
      <c r="BO6" s="35">
        <f t="shared" si="7"/>
        <v>1640.16</v>
      </c>
      <c r="BP6" s="34" t="str">
        <f>IF(BP7="","",IF(BP7="-","【-】","【"&amp;SUBSTITUTE(TEXT(BP7,"#,##0.00"),"-","△")&amp;"】"))</f>
        <v>【1,650.58】</v>
      </c>
      <c r="BQ6" s="35" t="str">
        <f>IF(BQ7="",NA(),BQ7)</f>
        <v>-</v>
      </c>
      <c r="BR6" s="35" t="str">
        <f t="shared" ref="BR6:BZ6" si="8">IF(BR7="",NA(),BR7)</f>
        <v>-</v>
      </c>
      <c r="BS6" s="35">
        <f t="shared" si="8"/>
        <v>23.41</v>
      </c>
      <c r="BT6" s="35">
        <f t="shared" si="8"/>
        <v>26.76</v>
      </c>
      <c r="BU6" s="35">
        <f t="shared" si="8"/>
        <v>23.55</v>
      </c>
      <c r="BV6" s="35" t="str">
        <f t="shared" si="8"/>
        <v>-</v>
      </c>
      <c r="BW6" s="35" t="str">
        <f t="shared" si="8"/>
        <v>-</v>
      </c>
      <c r="BX6" s="35">
        <f t="shared" si="8"/>
        <v>35.03</v>
      </c>
      <c r="BY6" s="35">
        <f t="shared" si="8"/>
        <v>34.99</v>
      </c>
      <c r="BZ6" s="35">
        <f t="shared" si="8"/>
        <v>38.270000000000003</v>
      </c>
      <c r="CA6" s="34" t="str">
        <f>IF(CA7="","",IF(CA7="-","【-】","【"&amp;SUBSTITUTE(TEXT(CA7,"#,##0.00"),"-","△")&amp;"】"))</f>
        <v>【38.66】</v>
      </c>
      <c r="CB6" s="35" t="str">
        <f>IF(CB7="",NA(),CB7)</f>
        <v>-</v>
      </c>
      <c r="CC6" s="35" t="str">
        <f t="shared" ref="CC6:CK6" si="9">IF(CC7="",NA(),CC7)</f>
        <v>-</v>
      </c>
      <c r="CD6" s="35">
        <f t="shared" si="9"/>
        <v>553.35</v>
      </c>
      <c r="CE6" s="35">
        <f t="shared" si="9"/>
        <v>492.4</v>
      </c>
      <c r="CF6" s="35">
        <f t="shared" si="9"/>
        <v>481.7</v>
      </c>
      <c r="CG6" s="35" t="str">
        <f t="shared" si="9"/>
        <v>-</v>
      </c>
      <c r="CH6" s="35" t="str">
        <f t="shared" si="9"/>
        <v>-</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f t="shared" si="10"/>
        <v>29.59</v>
      </c>
      <c r="CP6" s="35">
        <f t="shared" si="10"/>
        <v>27.55</v>
      </c>
      <c r="CQ6" s="35">
        <f t="shared" si="10"/>
        <v>30.61</v>
      </c>
      <c r="CR6" s="35" t="str">
        <f t="shared" si="10"/>
        <v>-</v>
      </c>
      <c r="CS6" s="35" t="str">
        <f t="shared" si="10"/>
        <v>-</v>
      </c>
      <c r="CT6" s="35">
        <f t="shared" si="10"/>
        <v>35.340000000000003</v>
      </c>
      <c r="CU6" s="35">
        <f t="shared" si="10"/>
        <v>34.68</v>
      </c>
      <c r="CV6" s="35">
        <f t="shared" si="10"/>
        <v>34.700000000000003</v>
      </c>
      <c r="CW6" s="34" t="str">
        <f>IF(CW7="","",IF(CW7="-","【-】","【"&amp;SUBSTITUTE(TEXT(CW7,"#,##0.00"),"-","△")&amp;"】"))</f>
        <v>【34.97】</v>
      </c>
      <c r="CX6" s="35" t="str">
        <f>IF(CX7="",NA(),CX7)</f>
        <v>-</v>
      </c>
      <c r="CY6" s="35" t="str">
        <f t="shared" ref="CY6:DG6" si="11">IF(CY7="",NA(),CY7)</f>
        <v>-</v>
      </c>
      <c r="CZ6" s="35">
        <f t="shared" si="11"/>
        <v>92.04</v>
      </c>
      <c r="DA6" s="35">
        <f t="shared" si="11"/>
        <v>94.07</v>
      </c>
      <c r="DB6" s="35">
        <f t="shared" si="11"/>
        <v>93.18</v>
      </c>
      <c r="DC6" s="35" t="str">
        <f t="shared" si="11"/>
        <v>-</v>
      </c>
      <c r="DD6" s="35" t="str">
        <f t="shared" si="11"/>
        <v>-</v>
      </c>
      <c r="DE6" s="35">
        <f t="shared" si="11"/>
        <v>91.52</v>
      </c>
      <c r="DF6" s="35">
        <f t="shared" si="11"/>
        <v>90.33</v>
      </c>
      <c r="DG6" s="35">
        <f t="shared" si="11"/>
        <v>90.04</v>
      </c>
      <c r="DH6" s="34" t="str">
        <f>IF(DH7="","",IF(DH7="-","【-】","【"&amp;SUBSTITUTE(TEXT(DH7,"#,##0.00"),"-","△")&amp;"】"))</f>
        <v>【89.89】</v>
      </c>
      <c r="DI6" s="35" t="str">
        <f>IF(DI7="",NA(),DI7)</f>
        <v>-</v>
      </c>
      <c r="DJ6" s="35" t="str">
        <f t="shared" ref="DJ6:DR6" si="12">IF(DJ7="",NA(),DJ7)</f>
        <v>-</v>
      </c>
      <c r="DK6" s="35">
        <f t="shared" si="12"/>
        <v>3.11</v>
      </c>
      <c r="DL6" s="35">
        <f t="shared" si="12"/>
        <v>5.98</v>
      </c>
      <c r="DM6" s="35">
        <f t="shared" si="12"/>
        <v>8.84</v>
      </c>
      <c r="DN6" s="35" t="str">
        <f t="shared" si="12"/>
        <v>-</v>
      </c>
      <c r="DO6" s="35" t="str">
        <f t="shared" si="12"/>
        <v>-</v>
      </c>
      <c r="DP6" s="35">
        <f t="shared" si="12"/>
        <v>30.28</v>
      </c>
      <c r="DQ6" s="35">
        <f t="shared" si="12"/>
        <v>31</v>
      </c>
      <c r="DR6" s="35">
        <f t="shared" si="12"/>
        <v>29.28</v>
      </c>
      <c r="DS6" s="34" t="str">
        <f>IF(DS7="","",IF(DS7="-","【-】","【"&amp;SUBSTITUTE(TEXT(DS7,"#,##0.00"),"-","△")&amp;"】"))</f>
        <v>【29.09】</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172014</v>
      </c>
      <c r="D7" s="37">
        <v>46</v>
      </c>
      <c r="E7" s="37">
        <v>17</v>
      </c>
      <c r="F7" s="37">
        <v>9</v>
      </c>
      <c r="G7" s="37">
        <v>0</v>
      </c>
      <c r="H7" s="37" t="s">
        <v>96</v>
      </c>
      <c r="I7" s="37" t="s">
        <v>97</v>
      </c>
      <c r="J7" s="37" t="s">
        <v>98</v>
      </c>
      <c r="K7" s="37" t="s">
        <v>99</v>
      </c>
      <c r="L7" s="37" t="s">
        <v>100</v>
      </c>
      <c r="M7" s="37" t="s">
        <v>101</v>
      </c>
      <c r="N7" s="38" t="s">
        <v>102</v>
      </c>
      <c r="O7" s="38">
        <v>40.22</v>
      </c>
      <c r="P7" s="38">
        <v>0.03</v>
      </c>
      <c r="Q7" s="38">
        <v>89.65</v>
      </c>
      <c r="R7" s="38">
        <v>2651</v>
      </c>
      <c r="S7" s="38">
        <v>451018</v>
      </c>
      <c r="T7" s="38">
        <v>468.79</v>
      </c>
      <c r="U7" s="38">
        <v>962.09</v>
      </c>
      <c r="V7" s="38">
        <v>132</v>
      </c>
      <c r="W7" s="38">
        <v>0.15</v>
      </c>
      <c r="X7" s="38">
        <v>880</v>
      </c>
      <c r="Y7" s="38" t="s">
        <v>102</v>
      </c>
      <c r="Z7" s="38" t="s">
        <v>102</v>
      </c>
      <c r="AA7" s="38">
        <v>100</v>
      </c>
      <c r="AB7" s="38">
        <v>100</v>
      </c>
      <c r="AC7" s="38">
        <v>100</v>
      </c>
      <c r="AD7" s="38" t="s">
        <v>102</v>
      </c>
      <c r="AE7" s="38" t="s">
        <v>102</v>
      </c>
      <c r="AF7" s="38">
        <v>91.26</v>
      </c>
      <c r="AG7" s="38">
        <v>99.2</v>
      </c>
      <c r="AH7" s="38">
        <v>100.42</v>
      </c>
      <c r="AI7" s="38">
        <v>100.5</v>
      </c>
      <c r="AJ7" s="38" t="s">
        <v>102</v>
      </c>
      <c r="AK7" s="38" t="s">
        <v>102</v>
      </c>
      <c r="AL7" s="38">
        <v>0</v>
      </c>
      <c r="AM7" s="38">
        <v>0</v>
      </c>
      <c r="AN7" s="38">
        <v>0</v>
      </c>
      <c r="AO7" s="38" t="s">
        <v>102</v>
      </c>
      <c r="AP7" s="38" t="s">
        <v>102</v>
      </c>
      <c r="AQ7" s="38">
        <v>1597.09</v>
      </c>
      <c r="AR7" s="38">
        <v>1500.46</v>
      </c>
      <c r="AS7" s="38">
        <v>762.05</v>
      </c>
      <c r="AT7" s="38">
        <v>738.47</v>
      </c>
      <c r="AU7" s="38" t="s">
        <v>102</v>
      </c>
      <c r="AV7" s="38" t="s">
        <v>102</v>
      </c>
      <c r="AW7" s="38">
        <v>16.760000000000002</v>
      </c>
      <c r="AX7" s="38">
        <v>20.100000000000001</v>
      </c>
      <c r="AY7" s="38">
        <v>18.91</v>
      </c>
      <c r="AZ7" s="38" t="s">
        <v>102</v>
      </c>
      <c r="BA7" s="38" t="s">
        <v>102</v>
      </c>
      <c r="BB7" s="38">
        <v>88.56</v>
      </c>
      <c r="BC7" s="38">
        <v>81.260000000000005</v>
      </c>
      <c r="BD7" s="38">
        <v>92.61</v>
      </c>
      <c r="BE7" s="38">
        <v>93.81</v>
      </c>
      <c r="BF7" s="38" t="s">
        <v>102</v>
      </c>
      <c r="BG7" s="38" t="s">
        <v>102</v>
      </c>
      <c r="BH7" s="38">
        <v>8292.5400000000009</v>
      </c>
      <c r="BI7" s="38">
        <v>7570.17</v>
      </c>
      <c r="BJ7" s="38">
        <v>7660.48</v>
      </c>
      <c r="BK7" s="38" t="s">
        <v>102</v>
      </c>
      <c r="BL7" s="38" t="s">
        <v>102</v>
      </c>
      <c r="BM7" s="38">
        <v>1837.88</v>
      </c>
      <c r="BN7" s="38">
        <v>1748.51</v>
      </c>
      <c r="BO7" s="38">
        <v>1640.16</v>
      </c>
      <c r="BP7" s="38">
        <v>1650.58</v>
      </c>
      <c r="BQ7" s="38" t="s">
        <v>102</v>
      </c>
      <c r="BR7" s="38" t="s">
        <v>102</v>
      </c>
      <c r="BS7" s="38">
        <v>23.41</v>
      </c>
      <c r="BT7" s="38">
        <v>26.76</v>
      </c>
      <c r="BU7" s="38">
        <v>23.55</v>
      </c>
      <c r="BV7" s="38" t="s">
        <v>102</v>
      </c>
      <c r="BW7" s="38" t="s">
        <v>102</v>
      </c>
      <c r="BX7" s="38">
        <v>35.03</v>
      </c>
      <c r="BY7" s="38">
        <v>34.99</v>
      </c>
      <c r="BZ7" s="38">
        <v>38.270000000000003</v>
      </c>
      <c r="CA7" s="38">
        <v>38.659999999999997</v>
      </c>
      <c r="CB7" s="38" t="s">
        <v>102</v>
      </c>
      <c r="CC7" s="38" t="s">
        <v>102</v>
      </c>
      <c r="CD7" s="38">
        <v>553.35</v>
      </c>
      <c r="CE7" s="38">
        <v>492.4</v>
      </c>
      <c r="CF7" s="38">
        <v>481.7</v>
      </c>
      <c r="CG7" s="38" t="s">
        <v>102</v>
      </c>
      <c r="CH7" s="38" t="s">
        <v>102</v>
      </c>
      <c r="CI7" s="38">
        <v>525.22</v>
      </c>
      <c r="CJ7" s="38">
        <v>520.91999999999996</v>
      </c>
      <c r="CK7" s="38">
        <v>486.77</v>
      </c>
      <c r="CL7" s="38">
        <v>481.2</v>
      </c>
      <c r="CM7" s="38" t="s">
        <v>102</v>
      </c>
      <c r="CN7" s="38" t="s">
        <v>102</v>
      </c>
      <c r="CO7" s="38">
        <v>29.59</v>
      </c>
      <c r="CP7" s="38">
        <v>27.55</v>
      </c>
      <c r="CQ7" s="38">
        <v>30.61</v>
      </c>
      <c r="CR7" s="38" t="s">
        <v>102</v>
      </c>
      <c r="CS7" s="38" t="s">
        <v>102</v>
      </c>
      <c r="CT7" s="38">
        <v>35.340000000000003</v>
      </c>
      <c r="CU7" s="38">
        <v>34.68</v>
      </c>
      <c r="CV7" s="38">
        <v>34.700000000000003</v>
      </c>
      <c r="CW7" s="38">
        <v>34.97</v>
      </c>
      <c r="CX7" s="38" t="s">
        <v>102</v>
      </c>
      <c r="CY7" s="38" t="s">
        <v>102</v>
      </c>
      <c r="CZ7" s="38">
        <v>92.04</v>
      </c>
      <c r="DA7" s="38">
        <v>94.07</v>
      </c>
      <c r="DB7" s="38">
        <v>93.18</v>
      </c>
      <c r="DC7" s="38" t="s">
        <v>102</v>
      </c>
      <c r="DD7" s="38" t="s">
        <v>102</v>
      </c>
      <c r="DE7" s="38">
        <v>91.52</v>
      </c>
      <c r="DF7" s="38">
        <v>90.33</v>
      </c>
      <c r="DG7" s="38">
        <v>90.04</v>
      </c>
      <c r="DH7" s="38">
        <v>89.89</v>
      </c>
      <c r="DI7" s="38" t="s">
        <v>102</v>
      </c>
      <c r="DJ7" s="38" t="s">
        <v>102</v>
      </c>
      <c r="DK7" s="38">
        <v>3.11</v>
      </c>
      <c r="DL7" s="38">
        <v>5.98</v>
      </c>
      <c r="DM7" s="38">
        <v>8.84</v>
      </c>
      <c r="DN7" s="38" t="s">
        <v>102</v>
      </c>
      <c r="DO7" s="38" t="s">
        <v>102</v>
      </c>
      <c r="DP7" s="38">
        <v>30.28</v>
      </c>
      <c r="DQ7" s="38">
        <v>31</v>
      </c>
      <c r="DR7" s="38">
        <v>29.28</v>
      </c>
      <c r="DS7" s="38">
        <v>29.09</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2021-12-03T07:37:32Z</dcterms:created>
  <dcterms:modified xsi:type="dcterms:W3CDTF">2022-02-04T00:56:25Z</dcterms:modified>
  <cp:category/>
</cp:coreProperties>
</file>