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b9xfZkOUh6ez+mxvTOHdwEpJaJaNPbYp2vKL3/2wRune62jFDBKEHmgZtXNrNuU9ARjv6CScN4hsJ2a4I2TiVg==" workbookSaltValue="pN4fbxAvgkumKgKJSxujB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W10" i="4"/>
  <c r="P10" i="4"/>
  <c r="B10" i="4"/>
  <c r="BB8" i="4"/>
  <c r="AT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<sst xmlns="http://schemas.openxmlformats.org/spreadsheetml/2006/main" count="231" uniqueCount="116">
  <si>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</si>
  <si>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</si>
  <si>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</si>
  <si>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</si>
  <si>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</si>
  <si>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</si>
  <si>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</si>
  <si>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</si>
  <si>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</si>
  <si>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</si>
  <si>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</si>
  <si>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</si>
  <si>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</si>
  <si>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</si>
  <si>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</si>
  <si>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</si>
  <si>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</si>
  <si>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</si>
  <si>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</si>
  <si>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</si>
  <si>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</si>
  <si>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</si>
  <si>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</si>
  <si>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</si>
  <si>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</si>
  <si>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</si>
  <si>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</si>
  <si>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</si>
  <si>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</si>
  <si>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</si>
  <si>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</si>
  <si>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</si>
  <si>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</si>
  <si>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</si>
  <si>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</si>
  <si>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</si>
  <si>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</si>
  <si>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</si>
  <si>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</si>
  <si>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</si>
  <si>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</si>
  <si>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</si>
  <si>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</si>
  <si>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</si>
  <si>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</si>
  <si>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</si>
  <si>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</si>
  <si>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</si>
  <si>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</si>
  <si>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</si>
  <si>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</si>
  <si>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</si>
  <si>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</si>
  <si>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</si>
  <si>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</si>
  <si>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</si>
  <si>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</si>
  <si>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</si>
  <si>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</si>
  <si>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</si>
  <si>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</si>
  <si>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</si>
  <si>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</si>
  <si>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</si>
  <si>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</si>
  <si>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</si>
  <si>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</si>
  <si>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</si>
  <si>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</si>
  <si>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</si>
  <si>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</si>
  <si>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</si>
  <si>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</si>
  <si>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</si>
  <si>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</si>
  <si>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</si>
  <si>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</si>
  <si>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</si>
  <si>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</si>
  <si>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</si>
  <si>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</si>
  <si>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</si>
  <si>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</si>
  <si>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</si>
  <si>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</si>
  <si>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</si>
  <si>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</si>
  <si>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</si>
  <si>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</si>
  <si>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</si>
  <si>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</si>
  <si>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</si>
  <si>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</si>
  <si>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</si>
  <si>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</si>
  <si>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</si>
  <si>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</si>
  <si>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</si>
  <si>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公共下水道</t>
  </si>
  <si>
    <t>Ad</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</si>
  <si>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</si>
  <si>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</si>
  <si>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</si>
  <si>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</si>
  <si>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</si>
  <si>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</si>
  <si>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</si>
  <si>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</si>
  <si>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</si>
  <si>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</si>
  <si>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</si>
  <si>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</si>
  <si>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</si>
  <si>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2. 老朽化の状況について
　施設の減価償却については、法定耐用年数の短い機械・電気設備を中心に、類似団体平均を上回る数値となっている。一方、管渠については、整備開始時期が比較的最近のため、耐用年数を超えたものはそれほど多くはない。
　水道事業と同じく、水需要の減少から使用料収入が減少する中、施設の老朽化はますます進んでいくことから、平成30年度から実施しているストックマネジメント計画に基づき、施設の効率的な改築更新を推進し、ライフサイクルコストの低減に努めていく。</t>
    <rPh sb="168" eb="170">
      <t>ヘイセイ</t>
    </rPh>
    <phoneticPr fontId="4"/>
  </si>
  <si>
    <t>　本市下水道事業は、平成27年度をもって計画的な面整備を完了し、今後は本格的な維持管理に取り組む必要がある。平成26年度末をもって累積欠損金を解消するなど、経営状況は概ね健全な状況にあると言えるが、多額の企業債残高を有するほか、施設の老朽化が進み、更新投資のための資金需要が増加することが予想される。
　汚水処理施設の包括委託化など、経営の効率化を進めているが、今後は、処理区域の見直しや施設のダウンサイジングなどを含め、一層の効率化に取り組む必要があると考えている。</t>
    <rPh sb="10" eb="12">
      <t>ヘイセイ</t>
    </rPh>
    <rPh sb="54" eb="56">
      <t>ヘイセイ</t>
    </rPh>
    <phoneticPr fontId="4"/>
  </si>
  <si>
    <r>
      <t xml:space="preserve">1. 経営の健全性・効率性について
　経常収支比率は、平成21年度の料金改定以降、黒字を示す100％以上を維持しており、類似団体平均と同様に逓増傾向である。これにより、平成20年度末にあった21億円余の累積欠損金は平成26年度末をもって解消した。
　費用の効率性を表す汚水処理原価および経費回収率については、平成29年度の決算統計から一般会計から繰り入れる分流式経費の積算方法が変更となったことにより大きく変動しており、平成28年度以前とは比較できない。
</t>
    </r>
    <r>
      <rPr>
        <sz val="11"/>
        <color rgb="FFFF0000"/>
        <rFont val="ＭＳ ゴシック"/>
        <family val="3"/>
        <charset val="128"/>
      </rPr>
      <t>　</t>
    </r>
    <r>
      <rPr>
        <sz val="11"/>
        <rFont val="ＭＳ ゴシック"/>
        <family val="3"/>
        <charset val="128"/>
      </rPr>
      <t>また、令和２年度においては新型コロナウイルス感染症対策として下水道基本使用料の４カ月分減免を行い料金収入が減少したため、各値が大きく変動しており、他年度とは比較できない。
　このほか、平均的な施設の効率性を表す施設利用</t>
    </r>
    <r>
      <rPr>
        <sz val="11"/>
        <color theme="1"/>
        <rFont val="ＭＳ ゴシック"/>
        <family val="3"/>
        <charset val="128"/>
      </rPr>
      <t>率は、類似団体平均を大きく下回っているが、令和元年度に農村下水道の１処理区</t>
    </r>
    <r>
      <rPr>
        <sz val="11"/>
        <rFont val="ＭＳ ゴシック"/>
        <family val="3"/>
        <charset val="128"/>
      </rPr>
      <t>を</t>
    </r>
    <r>
      <rPr>
        <sz val="11"/>
        <color theme="1"/>
        <rFont val="ＭＳ ゴシック"/>
        <family val="3"/>
        <charset val="128"/>
      </rPr>
      <t>統合し、効率化を図ったところである。
　本市の下水道事業は、短期間で集中的な整備を行ってきた結果、普及率は高い反面、企業債残高が類似団体平均を大きく上回っている。しかし、国の制度を利用した繰上償還の実施などによって着実に残高は減少しており、建設投資の厳選と合わせ、今後も縮減を進めていく予定である。</t>
    </r>
    <rPh sb="27" eb="29">
      <t>ヘイセイ</t>
    </rPh>
    <rPh sb="84" eb="86">
      <t>ヘイセイ</t>
    </rPh>
    <rPh sb="107" eb="109">
      <t>ヘイセイ</t>
    </rPh>
    <rPh sb="210" eb="212">
      <t>ヘイセイ</t>
    </rPh>
    <rPh sb="232" eb="234">
      <t>レイワ</t>
    </rPh>
    <rPh sb="235" eb="237">
      <t>ネンド</t>
    </rPh>
    <rPh sb="242" eb="244">
      <t>シンガタ</t>
    </rPh>
    <rPh sb="251" eb="254">
      <t>カンセンショウ</t>
    </rPh>
    <rPh sb="254" eb="256">
      <t>タイサク</t>
    </rPh>
    <rPh sb="259" eb="262">
      <t>ゲスイドウ</t>
    </rPh>
    <rPh sb="262" eb="264">
      <t>キホン</t>
    </rPh>
    <rPh sb="264" eb="267">
      <t>シヨウリョウ</t>
    </rPh>
    <rPh sb="270" eb="271">
      <t>ゲツ</t>
    </rPh>
    <rPh sb="271" eb="272">
      <t>ブン</t>
    </rPh>
    <rPh sb="272" eb="274">
      <t>ゲンメン</t>
    </rPh>
    <rPh sb="275" eb="276">
      <t>オコナ</t>
    </rPh>
    <rPh sb="277" eb="281">
      <t>リョウキンシュウニュウ</t>
    </rPh>
    <rPh sb="282" eb="284">
      <t>ゲンショウ</t>
    </rPh>
    <rPh sb="289" eb="290">
      <t>カク</t>
    </rPh>
    <rPh sb="290" eb="291">
      <t>アタイ</t>
    </rPh>
    <rPh sb="292" eb="293">
      <t>オオ</t>
    </rPh>
    <rPh sb="295" eb="297">
      <t>ヘンドウ</t>
    </rPh>
    <rPh sb="302" eb="303">
      <t>ホカ</t>
    </rPh>
    <rPh sb="303" eb="305">
      <t>ネンド</t>
    </rPh>
    <rPh sb="307" eb="309">
      <t>ヒカク</t>
    </rPh>
    <rPh sb="359" eb="361">
      <t>レイワ</t>
    </rPh>
    <rPh sb="361" eb="364">
      <t>ガンネンド</t>
    </rPh>
    <rPh sb="365" eb="367">
      <t>ノウソン</t>
    </rPh>
    <rPh sb="367" eb="370">
      <t>ゲスイドウ</t>
    </rPh>
    <rPh sb="372" eb="374">
      <t>ショリ</t>
    </rPh>
    <rPh sb="374" eb="375">
      <t>ク</t>
    </rPh>
    <rPh sb="376" eb="378">
      <t>トウゴウ</t>
    </rPh>
    <rPh sb="380" eb="383">
      <t>コウリツカ</t>
    </rPh>
    <rPh sb="384" eb="38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</si>
</sst>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0.03</c:v>
                </c:pt>
                <c:pt idx="1">
                  <c:v>0.08</c:v>
                </c:pt>
                <c:pt idx="2">
                  <c:v>0.03</c:v>
                </c:pt>
                <c:pt idx="3">
                  <c:v>0.18</c:v>
                </c:pt>
                <c:pt idx="4">
                  <c:v>0.06</c:v>
                </c:pt>
              </c:numCache>
            </c:numRef>
          </c:val>
          <c:extLst>
            <c:ext xmlns:c16="http://schemas.microsoft.com/office/drawing/2014/chart" uri="{C3380CC4-5D6E-409C-BE32-E72D297353CC}">
              <c16:uniqueId val="{00000000-FE66-43BC-84E3-5E6B7BA9DF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0.33</c:v>
                </c:pt>
              </c:numCache>
            </c:numRef>
          </c:val>
          <c:smooth val="0"/>
          <c:extLst>
            <c:ext xmlns:c16="http://schemas.microsoft.com/office/drawing/2014/chart" uri="{C3380CC4-5D6E-409C-BE32-E72D297353CC}">
              <c16:uniqueId val="{00000001-FE66-43BC-84E3-5E6B7BA9DF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58.88</c:v>
                </c:pt>
                <c:pt idx="1">
                  <c:v>58.65</c:v>
                </c:pt>
                <c:pt idx="2">
                  <c:v>58.43</c:v>
                </c:pt>
                <c:pt idx="3">
                  <c:v>57.44</c:v>
                </c:pt>
                <c:pt idx="4">
                  <c:v>58.07</c:v>
                </c:pt>
              </c:numCache>
            </c:numRef>
          </c:val>
          <c:extLst>
            <c:ext xmlns:c16="http://schemas.microsoft.com/office/drawing/2014/chart" uri="{C3380CC4-5D6E-409C-BE32-E72D297353CC}">
              <c16:uniqueId val="{00000000-7E58-46AA-BE5B-75E8BFE24C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67</c:v>
                </c:pt>
              </c:numCache>
            </c:numRef>
          </c:val>
          <c:smooth val="0"/>
          <c:extLst>
            <c:ext xmlns:c16="http://schemas.microsoft.com/office/drawing/2014/chart" uri="{C3380CC4-5D6E-409C-BE32-E72D297353CC}">
              <c16:uniqueId val="{00000001-7E58-46AA-BE5B-75E8BFE24C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96.57</c:v>
                </c:pt>
                <c:pt idx="1">
                  <c:v>96.86</c:v>
                </c:pt>
                <c:pt idx="2">
                  <c:v>97.2</c:v>
                </c:pt>
                <c:pt idx="3">
                  <c:v>97.59</c:v>
                </c:pt>
                <c:pt idx="4">
                  <c:v>97.59</c:v>
                </c:pt>
              </c:numCache>
            </c:numRef>
          </c:val>
          <c:extLst>
            <c:ext xmlns:c16="http://schemas.microsoft.com/office/drawing/2014/chart" uri="{C3380CC4-5D6E-409C-BE32-E72D297353CC}">
              <c16:uniqueId val="{00000000-7D2F-44C7-983E-37BF35818D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94.41</c:v>
                </c:pt>
              </c:numCache>
            </c:numRef>
          </c:val>
          <c:smooth val="0"/>
          <c:extLst>
            <c:ext xmlns:c16="http://schemas.microsoft.com/office/drawing/2014/chart" uri="{C3380CC4-5D6E-409C-BE32-E72D297353CC}">
              <c16:uniqueId val="{00000001-7D2F-44C7-983E-37BF35818D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107.37</c:v>
                </c:pt>
                <c:pt idx="1">
                  <c:v>107.93</c:v>
                </c:pt>
                <c:pt idx="2">
                  <c:v>107.17</c:v>
                </c:pt>
                <c:pt idx="3">
                  <c:v>107.39</c:v>
                </c:pt>
                <c:pt idx="4">
                  <c:v>102.21</c:v>
                </c:pt>
              </c:numCache>
            </c:numRef>
          </c:val>
          <c:extLst>
            <c:ext xmlns:c16="http://schemas.microsoft.com/office/drawing/2014/chart" uri="{C3380CC4-5D6E-409C-BE32-E72D297353CC}">
              <c16:uniqueId val="{00000000-FD1E-411B-B35A-26BABBCF08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109.58</c:v>
                </c:pt>
              </c:numCache>
            </c:numRef>
          </c:val>
          <c:smooth val="0"/>
          <c:extLst>
            <c:ext xmlns:c16="http://schemas.microsoft.com/office/drawing/2014/chart" uri="{C3380CC4-5D6E-409C-BE32-E72D297353CC}">
              <c16:uniqueId val="{00000001-FD1E-411B-B35A-26BABBCF08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44.29</c:v>
                </c:pt>
                <c:pt idx="1">
                  <c:v>45.96</c:v>
                </c:pt>
                <c:pt idx="2">
                  <c:v>47.65</c:v>
                </c:pt>
                <c:pt idx="3">
                  <c:v>49.19</c:v>
                </c:pt>
                <c:pt idx="4">
                  <c:v>50.76</c:v>
                </c:pt>
              </c:numCache>
            </c:numRef>
          </c:val>
          <c:extLst>
            <c:ext xmlns:c16="http://schemas.microsoft.com/office/drawing/2014/chart" uri="{C3380CC4-5D6E-409C-BE32-E72D297353CC}">
              <c16:uniqueId val="{00000000-0B48-46EB-AA05-F3448ABD81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34.15</c:v>
                </c:pt>
              </c:numCache>
            </c:numRef>
          </c:val>
          <c:smooth val="0"/>
          <c:extLst>
            <c:ext xmlns:c16="http://schemas.microsoft.com/office/drawing/2014/chart" uri="{C3380CC4-5D6E-409C-BE32-E72D297353CC}">
              <c16:uniqueId val="{00000001-0B48-46EB-AA05-F3448ABD81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0.22</c:v>
                </c:pt>
                <c:pt idx="1">
                  <c:v>0.24</c:v>
                </c:pt>
                <c:pt idx="2">
                  <c:v>0.35</c:v>
                </c:pt>
                <c:pt idx="3">
                  <c:v>0.74</c:v>
                </c:pt>
                <c:pt idx="4">
                  <c:v>1.32</c:v>
                </c:pt>
              </c:numCache>
            </c:numRef>
          </c:val>
          <c:extLst>
            <c:ext xmlns:c16="http://schemas.microsoft.com/office/drawing/2014/chart" uri="{C3380CC4-5D6E-409C-BE32-E72D297353CC}">
              <c16:uniqueId val="{00000000-B6DB-4D3D-BBB1-15C3EDD16D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5.18</c:v>
                </c:pt>
              </c:numCache>
            </c:numRef>
          </c:val>
          <c:smooth val="0"/>
          <c:extLst>
            <c:ext xmlns:c16="http://schemas.microsoft.com/office/drawing/2014/chart" uri="{C3380CC4-5D6E-409C-BE32-E72D297353CC}">
              <c16:uniqueId val="{00000001-B6DB-4D3D-BBB1-15C3EDD16D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DA-4516-8E80-3402F6A4F5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5.97</c:v>
                </c:pt>
              </c:numCache>
            </c:numRef>
          </c:val>
          <c:smooth val="0"/>
          <c:extLst>
            <c:ext xmlns:c16="http://schemas.microsoft.com/office/drawing/2014/chart" uri="{C3380CC4-5D6E-409C-BE32-E72D297353CC}">
              <c16:uniqueId val="{00000001-C5DA-4516-8E80-3402F6A4F5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41.71</c:v>
                </c:pt>
                <c:pt idx="1">
                  <c:v>48.9</c:v>
                </c:pt>
                <c:pt idx="2">
                  <c:v>46.78</c:v>
                </c:pt>
                <c:pt idx="3">
                  <c:v>48.82</c:v>
                </c:pt>
                <c:pt idx="4">
                  <c:v>36.44</c:v>
                </c:pt>
              </c:numCache>
            </c:numRef>
          </c:val>
          <c:extLst>
            <c:ext xmlns:c16="http://schemas.microsoft.com/office/drawing/2014/chart" uri="{C3380CC4-5D6E-409C-BE32-E72D297353CC}">
              <c16:uniqueId val="{00000000-479A-48AC-A73B-B64D8F99EF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60.82</c:v>
                </c:pt>
              </c:numCache>
            </c:numRef>
          </c:val>
          <c:smooth val="0"/>
          <c:extLst>
            <c:ext xmlns:c16="http://schemas.microsoft.com/office/drawing/2014/chart" uri="{C3380CC4-5D6E-409C-BE32-E72D297353CC}">
              <c16:uniqueId val="{00000001-479A-48AC-A73B-B64D8F99EF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946.69</c:v>
                </c:pt>
                <c:pt idx="1">
                  <c:v>904.78</c:v>
                </c:pt>
                <c:pt idx="2">
                  <c:v>879.19</c:v>
                </c:pt>
                <c:pt idx="3">
                  <c:v>839.34</c:v>
                </c:pt>
                <c:pt idx="4">
                  <c:v>910.58</c:v>
                </c:pt>
              </c:numCache>
            </c:numRef>
          </c:val>
          <c:extLst>
            <c:ext xmlns:c16="http://schemas.microsoft.com/office/drawing/2014/chart" uri="{C3380CC4-5D6E-409C-BE32-E72D297353CC}">
              <c16:uniqueId val="{00000000-A01D-4E71-B5FE-81C4879D51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920.83</c:v>
                </c:pt>
              </c:numCache>
            </c:numRef>
          </c:val>
          <c:smooth val="0"/>
          <c:extLst>
            <c:ext xmlns:c16="http://schemas.microsoft.com/office/drawing/2014/chart" uri="{C3380CC4-5D6E-409C-BE32-E72D297353CC}">
              <c16:uniqueId val="{00000001-A01D-4E71-B5FE-81C4879D51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c:v>
                </c:pt>
                <c:pt idx="1">
                  <c:v>88.72</c:v>
                </c:pt>
                <c:pt idx="2">
                  <c:v>88.69</c:v>
                </c:pt>
                <c:pt idx="3">
                  <c:v>88.98</c:v>
                </c:pt>
                <c:pt idx="4">
                  <c:v>78.36</c:v>
                </c:pt>
              </c:numCache>
            </c:numRef>
          </c:val>
          <c:extLst>
            <c:ext xmlns:c16="http://schemas.microsoft.com/office/drawing/2014/chart" uri="{C3380CC4-5D6E-409C-BE32-E72D297353CC}">
              <c16:uniqueId val="{00000000-087F-44AF-8B01-D6B536686F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99.82</c:v>
                </c:pt>
              </c:numCache>
            </c:numRef>
          </c:val>
          <c:smooth val="0"/>
          <c:extLst>
            <c:ext xmlns:c16="http://schemas.microsoft.com/office/drawing/2014/chart" uri="{C3380CC4-5D6E-409C-BE32-E72D297353CC}">
              <c16:uniqueId val="{00000001-087F-44AF-8B01-D6B536686F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136.68</c:v>
                </c:pt>
                <c:pt idx="1">
                  <c:v>152.61000000000001</c:v>
                </c:pt>
                <c:pt idx="2">
                  <c:v>152.72999999999999</c:v>
                </c:pt>
                <c:pt idx="3">
                  <c:v>152.71</c:v>
                </c:pt>
                <c:pt idx="4">
                  <c:v>152.91999999999999</c:v>
                </c:pt>
              </c:numCache>
            </c:numRef>
          </c:val>
          <c:extLst>
            <c:ext xmlns:c16="http://schemas.microsoft.com/office/drawing/2014/chart" uri="{C3380CC4-5D6E-409C-BE32-E72D297353CC}">
              <c16:uniqueId val="{00000000-0638-4291-8A08-07712D8F15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156.77000000000001</c:v>
                </c:pt>
              </c:numCache>
            </c:numRef>
          </c:val>
          <c:smooth val="0"/>
          <c:extLst>
            <c:ext xmlns:c16="http://schemas.microsoft.com/office/drawing/2014/chart" uri="{C3380CC4-5D6E-409C-BE32-E72D297353CC}">
              <c16:uniqueId val="{00000001-0638-4291-8A08-07712D8F15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 その他</v>
      </c>
      <c r="AE8" s="50"/>
      <c r="AF8" s="50"/>
      <c r="AG8" s="50"/>
      <c r="AH8" s="50"/>
      <c r="AI8" s="50"/>
      <c r="AJ8" s="50"/>
      <c r="AK8" s="3"/>
      <c r="AL8" s="51">
        <f>データ!S6</f>
        <v>451018</v>
      </c>
      <c r="AM8" s="51"/>
      <c r="AN8" s="51"/>
      <c r="AO8" s="51"/>
      <c r="AP8" s="51"/>
      <c r="AQ8" s="51"/>
      <c r="AR8" s="51"/>
      <c r="AS8" s="51"/>
      <c r="AT8" s="46">
        <f>データ!T6</f>
        <v>468.79</v>
      </c>
      <c r="AU8" s="46"/>
      <c r="AV8" s="46"/>
      <c r="AW8" s="46"/>
      <c r="AX8" s="46"/>
      <c r="AY8" s="46"/>
      <c r="AZ8" s="46"/>
      <c r="BA8" s="46"/>
      <c r="BB8" s="46">
        <f>データ!U6</f>
        <v>962.09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49.61</v>
      </c>
      <c r="J10" s="46"/>
      <c r="K10" s="46"/>
      <c r="L10" s="46"/>
      <c r="M10" s="46"/>
      <c r="N10" s="46"/>
      <c r="O10" s="46"/>
      <c r="P10" s="46">
        <f>データ!P6</f>
        <v>98.02</v>
      </c>
      <c r="Q10" s="46"/>
      <c r="R10" s="46"/>
      <c r="S10" s="46"/>
      <c r="T10" s="46"/>
      <c r="U10" s="46"/>
      <c r="V10" s="46"/>
      <c r="W10" s="46">
        <f>データ!Q6</f>
        <v>84.03</v>
      </c>
      <c r="X10" s="46"/>
      <c r="Y10" s="46"/>
      <c r="Z10" s="46"/>
      <c r="AA10" s="46"/>
      <c r="AB10" s="46"/>
      <c r="AC10" s="46"/>
      <c r="AD10" s="51">
        <f>データ!R6</f>
        <v>2651</v>
      </c>
      <c r="AE10" s="51"/>
      <c r="AF10" s="51"/>
      <c r="AG10" s="51"/>
      <c r="AH10" s="51"/>
      <c r="AI10" s="51"/>
      <c r="AJ10" s="51"/>
      <c r="AK10" s="2"/>
      <c r="AL10" s="51">
        <f>データ!V6</f>
        <v>440963</v>
      </c>
      <c r="AM10" s="51"/>
      <c r="AN10" s="51"/>
      <c r="AO10" s="51"/>
      <c r="AP10" s="51"/>
      <c r="AQ10" s="51"/>
      <c r="AR10" s="51"/>
      <c r="AS10" s="51"/>
      <c r="AT10" s="46">
        <f>データ!W6</f>
        <v>88.79</v>
      </c>
      <c r="AU10" s="46"/>
      <c r="AV10" s="46"/>
      <c r="AW10" s="46"/>
      <c r="AX10" s="46"/>
      <c r="AY10" s="46"/>
      <c r="AZ10" s="46"/>
      <c r="BA10" s="46"/>
      <c r="BB10" s="46">
        <f>データ!X6</f>
        <v>4966.3599999999997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V+GVCNmEs/UCNssGNCH9Qeawc2Yc3YC4qaBqaTFlhak7Opm8uYg4lLtwYt9Z3Y1FcksQp4CV9Bg1e7kJQuaTw==" saltValue="NwpDA4pV4dNWCGz2hPih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172014</v>
      </c>
      <c r="D6" s="33">
        <f t="shared" si="3"/>
        <v>46</v>
      </c>
      <c r="E6" s="33">
        <f t="shared" si="3"/>
        <v>17</v>
      </c>
      <c r="F6" s="33">
        <f t="shared" si="3"/>
        <v>1</v>
      </c>
      <c r="G6" s="33">
        <f t="shared" si="3"/>
        <v>0</v>
      </c>
      <c r="H6" s="33" t="str">
        <f t="shared" si="3"/>
        <v>石川県　金沢市</v>
      </c>
      <c r="I6" s="33" t="str">
        <f t="shared" si="3"/>
        <v>法適用</v>
      </c>
      <c r="J6" s="33" t="str">
        <f t="shared" si="3"/>
        <v>下水道事業</v>
      </c>
      <c r="K6" s="33" t="str">
        <f t="shared" si="3"/>
        <v>公共下水道</v>
      </c>
      <c r="L6" s="33" t="str">
        <f t="shared" si="3"/>
        <v>Ad</v>
      </c>
      <c r="M6" s="33" t="str">
        <f t="shared" si="3"/>
        <v>自治体職員 その他</v>
      </c>
      <c r="N6" s="34" t="str">
        <f t="shared" si="3"/>
        <v>-</v>
      </c>
      <c r="O6" s="34">
        <f t="shared" si="3"/>
        <v>49.61</v>
      </c>
      <c r="P6" s="34">
        <f t="shared" si="3"/>
        <v>98.02</v>
      </c>
      <c r="Q6" s="34">
        <f t="shared" si="3"/>
        <v>84.03</v>
      </c>
      <c r="R6" s="34">
        <f t="shared" si="3"/>
        <v>2651</v>
      </c>
      <c r="S6" s="34">
        <f t="shared" si="3"/>
        <v>451018</v>
      </c>
      <c r="T6" s="34">
        <f t="shared" si="3"/>
        <v>468.79</v>
      </c>
      <c r="U6" s="34">
        <f t="shared" si="3"/>
        <v>962.09</v>
      </c>
      <c r="V6" s="34">
        <f t="shared" si="3"/>
        <v>440963</v>
      </c>
      <c r="W6" s="34">
        <f t="shared" si="3"/>
        <v>88.79</v>
      </c>
      <c r="X6" s="34">
        <f t="shared" si="3"/>
        <v>4966.3599999999997</v>
      </c>
      <c r="Y6" s="35">
        <f>IF(Y7="",NA(),Y7)</f>
        <v>107.37</v>
      </c>
      <c r="Z6" s="35">
        <f t="shared" ref="Z6:AH6" si="4">IF(Z7="",NA(),Z7)</f>
        <v>107.93</v>
      </c>
      <c r="AA6" s="35">
        <f t="shared" si="4"/>
        <v>107.17</v>
      </c>
      <c r="AB6" s="35">
        <f t="shared" si="4"/>
        <v>107.39</v>
      </c>
      <c r="AC6" s="35">
        <f t="shared" si="4"/>
        <v>102.21</v>
      </c>
      <c r="AD6" s="35">
        <f t="shared" si="4"/>
        <v>107.45</v>
      </c>
      <c r="AE6" s="35">
        <f t="shared" si="4"/>
        <v>107.43</v>
      </c>
      <c r="AF6" s="35">
        <f t="shared" si="4"/>
        <v>107.64</v>
      </c>
      <c r="AG6" s="35">
        <f t="shared" si="4"/>
        <v>107.03</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5.97</v>
      </c>
      <c r="AT6" s="34" t="str">
        <f>IF(AT7="","",IF(AT7="-","【-】","【"&amp;SUBSTITUTE(TEXT(AT7,"#,##0.00"),"-","△")&amp;"】"))</f>
        <v>【3.64】</v>
      </c>
      <c r="AU6" s="35">
        <f>IF(AU7="",NA(),AU7)</f>
        <v>41.71</v>
      </c>
      <c r="AV6" s="35">
        <f t="shared" ref="AV6:BD6" si="6">IF(AV7="",NA(),AV7)</f>
        <v>48.9</v>
      </c>
      <c r="AW6" s="35">
        <f t="shared" si="6"/>
        <v>46.78</v>
      </c>
      <c r="AX6" s="35">
        <f t="shared" si="6"/>
        <v>48.82</v>
      </c>
      <c r="AY6" s="35">
        <f t="shared" si="6"/>
        <v>36.44</v>
      </c>
      <c r="AZ6" s="35">
        <f t="shared" si="6"/>
        <v>54.03</v>
      </c>
      <c r="BA6" s="35">
        <f t="shared" si="6"/>
        <v>65.83</v>
      </c>
      <c r="BB6" s="35">
        <f t="shared" si="6"/>
        <v>72.22</v>
      </c>
      <c r="BC6" s="35">
        <f t="shared" si="6"/>
        <v>73.02</v>
      </c>
      <c r="BD6" s="35">
        <f t="shared" si="6"/>
        <v>60.82</v>
      </c>
      <c r="BE6" s="34" t="str">
        <f>IF(BE7="","",IF(BE7="-","【-】","【"&amp;SUBSTITUTE(TEXT(BE7,"#,##0.00"),"-","△")&amp;"】"))</f>
        <v>【67.52】</v>
      </c>
      <c r="BF6" s="35">
        <f>IF(BF7="",NA(),BF7)</f>
        <v>946.69</v>
      </c>
      <c r="BG6" s="35">
        <f t="shared" ref="BG6:BO6" si="7">IF(BG7="",NA(),BG7)</f>
        <v>904.78</v>
      </c>
      <c r="BH6" s="35">
        <f t="shared" si="7"/>
        <v>879.19</v>
      </c>
      <c r="BI6" s="35">
        <f t="shared" si="7"/>
        <v>839.34</v>
      </c>
      <c r="BJ6" s="35">
        <f t="shared" si="7"/>
        <v>910.58</v>
      </c>
      <c r="BK6" s="35">
        <f t="shared" si="7"/>
        <v>802.49</v>
      </c>
      <c r="BL6" s="35">
        <f t="shared" si="7"/>
        <v>805.14</v>
      </c>
      <c r="BM6" s="35">
        <f t="shared" si="7"/>
        <v>730.93</v>
      </c>
      <c r="BN6" s="35">
        <f t="shared" si="7"/>
        <v>708.89</v>
      </c>
      <c r="BO6" s="35">
        <f t="shared" si="7"/>
        <v>920.83</v>
      </c>
      <c r="BP6" s="34" t="str">
        <f>IF(BP7="","",IF(BP7="-","【-】","【"&amp;SUBSTITUTE(TEXT(BP7,"#,##0.00"),"-","△")&amp;"】"))</f>
        <v>【705.21】</v>
      </c>
      <c r="BQ6" s="35">
        <f>IF(BQ7="",NA(),BQ7)</f>
        <v>99</v>
      </c>
      <c r="BR6" s="35">
        <f t="shared" ref="BR6:BZ6" si="8">IF(BR7="",NA(),BR7)</f>
        <v>88.72</v>
      </c>
      <c r="BS6" s="35">
        <f t="shared" si="8"/>
        <v>88.69</v>
      </c>
      <c r="BT6" s="35">
        <f t="shared" si="8"/>
        <v>88.98</v>
      </c>
      <c r="BU6" s="35">
        <f t="shared" si="8"/>
        <v>78.36</v>
      </c>
      <c r="BV6" s="35">
        <f t="shared" si="8"/>
        <v>103.18</v>
      </c>
      <c r="BW6" s="35">
        <f t="shared" si="8"/>
        <v>100.22</v>
      </c>
      <c r="BX6" s="35">
        <f t="shared" si="8"/>
        <v>98.09</v>
      </c>
      <c r="BY6" s="35">
        <f t="shared" si="8"/>
        <v>97.91</v>
      </c>
      <c r="BZ6" s="35">
        <f t="shared" si="8"/>
        <v>99.82</v>
      </c>
      <c r="CA6" s="34" t="str">
        <f>IF(CA7="","",IF(CA7="-","【-】","【"&amp;SUBSTITUTE(TEXT(CA7,"#,##0.00"),"-","△")&amp;"】"))</f>
        <v>【98.96】</v>
      </c>
      <c r="CB6" s="35">
        <f>IF(CB7="",NA(),CB7)</f>
        <v>136.68</v>
      </c>
      <c r="CC6" s="35">
        <f t="shared" ref="CC6:CK6" si="9">IF(CC7="",NA(),CC7)</f>
        <v>152.61000000000001</v>
      </c>
      <c r="CD6" s="35">
        <f t="shared" si="9"/>
        <v>152.72999999999999</v>
      </c>
      <c r="CE6" s="35">
        <f t="shared" si="9"/>
        <v>152.71</v>
      </c>
      <c r="CF6" s="35">
        <f t="shared" si="9"/>
        <v>152.91999999999999</v>
      </c>
      <c r="CG6" s="35">
        <f t="shared" si="9"/>
        <v>141.11000000000001</v>
      </c>
      <c r="CH6" s="35">
        <f t="shared" si="9"/>
        <v>144.79</v>
      </c>
      <c r="CI6" s="35">
        <f t="shared" si="9"/>
        <v>146.08000000000001</v>
      </c>
      <c r="CJ6" s="35">
        <f t="shared" si="9"/>
        <v>144.11000000000001</v>
      </c>
      <c r="CK6" s="35">
        <f t="shared" si="9"/>
        <v>156.77000000000001</v>
      </c>
      <c r="CL6" s="34" t="str">
        <f>IF(CL7="","",IF(CL7="-","【-】","【"&amp;SUBSTITUTE(TEXT(CL7,"#,##0.00"),"-","△")&amp;"】"))</f>
        <v>【134.52】</v>
      </c>
      <c r="CM6" s="35">
        <f>IF(CM7="",NA(),CM7)</f>
        <v>58.88</v>
      </c>
      <c r="CN6" s="35">
        <f t="shared" ref="CN6:CV6" si="10">IF(CN7="",NA(),CN7)</f>
        <v>58.65</v>
      </c>
      <c r="CO6" s="35">
        <f t="shared" si="10"/>
        <v>58.43</v>
      </c>
      <c r="CP6" s="35">
        <f t="shared" si="10"/>
        <v>57.44</v>
      </c>
      <c r="CQ6" s="35">
        <f t="shared" si="10"/>
        <v>58.07</v>
      </c>
      <c r="CR6" s="35">
        <f t="shared" si="10"/>
        <v>63.26</v>
      </c>
      <c r="CS6" s="35">
        <f t="shared" si="10"/>
        <v>61.54</v>
      </c>
      <c r="CT6" s="35">
        <f t="shared" si="10"/>
        <v>61.93</v>
      </c>
      <c r="CU6" s="35">
        <f t="shared" si="10"/>
        <v>61.32</v>
      </c>
      <c r="CV6" s="35">
        <f t="shared" si="10"/>
        <v>67</v>
      </c>
      <c r="CW6" s="34" t="str">
        <f>IF(CW7="","",IF(CW7="-","【-】","【"&amp;SUBSTITUTE(TEXT(CW7,"#,##0.00"),"-","△")&amp;"】"))</f>
        <v>【59.57】</v>
      </c>
      <c r="CX6" s="35">
        <f>IF(CX7="",NA(),CX7)</f>
        <v>96.57</v>
      </c>
      <c r="CY6" s="35">
        <f t="shared" ref="CY6:DG6" si="11">IF(CY7="",NA(),CY7)</f>
        <v>96.86</v>
      </c>
      <c r="CZ6" s="35">
        <f t="shared" si="11"/>
        <v>97.2</v>
      </c>
      <c r="DA6" s="35">
        <f t="shared" si="11"/>
        <v>97.59</v>
      </c>
      <c r="DB6" s="35">
        <f t="shared" si="11"/>
        <v>97.59</v>
      </c>
      <c r="DC6" s="35">
        <f t="shared" si="11"/>
        <v>94.07</v>
      </c>
      <c r="DD6" s="35">
        <f t="shared" si="11"/>
        <v>94.13</v>
      </c>
      <c r="DE6" s="35">
        <f t="shared" si="11"/>
        <v>94.45</v>
      </c>
      <c r="DF6" s="35">
        <f t="shared" si="11"/>
        <v>94.58</v>
      </c>
      <c r="DG6" s="35">
        <f t="shared" si="11"/>
        <v>94.41</v>
      </c>
      <c r="DH6" s="34" t="str">
        <f>IF(DH7="","",IF(DH7="-","【-】","【"&amp;SUBSTITUTE(TEXT(DH7,"#,##0.00"),"-","△")&amp;"】"))</f>
        <v>【95.57】</v>
      </c>
      <c r="DI6" s="35">
        <f>IF(DI7="",NA(),DI7)</f>
        <v>44.29</v>
      </c>
      <c r="DJ6" s="35">
        <f t="shared" ref="DJ6:DR6" si="12">IF(DJ7="",NA(),DJ7)</f>
        <v>45.96</v>
      </c>
      <c r="DK6" s="35">
        <f t="shared" si="12"/>
        <v>47.65</v>
      </c>
      <c r="DL6" s="35">
        <f t="shared" si="12"/>
        <v>49.19</v>
      </c>
      <c r="DM6" s="35">
        <f t="shared" si="12"/>
        <v>50.76</v>
      </c>
      <c r="DN6" s="35">
        <f t="shared" si="12"/>
        <v>28.95</v>
      </c>
      <c r="DO6" s="35">
        <f t="shared" si="12"/>
        <v>30.11</v>
      </c>
      <c r="DP6" s="35">
        <f t="shared" si="12"/>
        <v>30.45</v>
      </c>
      <c r="DQ6" s="35">
        <f t="shared" si="12"/>
        <v>31.01</v>
      </c>
      <c r="DR6" s="35">
        <f t="shared" si="12"/>
        <v>34.15</v>
      </c>
      <c r="DS6" s="34" t="str">
        <f>IF(DS7="","",IF(DS7="-","【-】","【"&amp;SUBSTITUTE(TEXT(DS7,"#,##0.00"),"-","△")&amp;"】"))</f>
        <v>【36.52】</v>
      </c>
      <c r="DT6" s="35">
        <f>IF(DT7="",NA(),DT7)</f>
        <v>0.22</v>
      </c>
      <c r="DU6" s="35">
        <f t="shared" ref="DU6:EC6" si="13">IF(DU7="",NA(),DU7)</f>
        <v>0.24</v>
      </c>
      <c r="DV6" s="35">
        <f t="shared" si="13"/>
        <v>0.35</v>
      </c>
      <c r="DW6" s="35">
        <f t="shared" si="13"/>
        <v>0.74</v>
      </c>
      <c r="DX6" s="35">
        <f t="shared" si="13"/>
        <v>1.32</v>
      </c>
      <c r="DY6" s="35">
        <f t="shared" si="13"/>
        <v>4.07</v>
      </c>
      <c r="DZ6" s="35">
        <f t="shared" si="13"/>
        <v>4.54</v>
      </c>
      <c r="EA6" s="35">
        <f t="shared" si="13"/>
        <v>4.8499999999999996</v>
      </c>
      <c r="EB6" s="35">
        <f t="shared" si="13"/>
        <v>4.95</v>
      </c>
      <c r="EC6" s="35">
        <f t="shared" si="13"/>
        <v>5.18</v>
      </c>
      <c r="ED6" s="34" t="str">
        <f>IF(ED7="","",IF(ED7="-","【-】","【"&amp;SUBSTITUTE(TEXT(ED7,"#,##0.00"),"-","△")&amp;"】"))</f>
        <v>【5.72】</v>
      </c>
      <c r="EE6" s="35">
        <f>IF(EE7="",NA(),EE7)</f>
        <v>0.03</v>
      </c>
      <c r="EF6" s="35">
        <f t="shared" ref="EF6:EN6" si="14">IF(EF7="",NA(),EF7)</f>
        <v>0.08</v>
      </c>
      <c r="EG6" s="35">
        <f t="shared" si="14"/>
        <v>0.03</v>
      </c>
      <c r="EH6" s="35">
        <f t="shared" si="14"/>
        <v>0.18</v>
      </c>
      <c r="EI6" s="35">
        <f t="shared" si="14"/>
        <v>0.06</v>
      </c>
      <c r="EJ6" s="35">
        <f t="shared" si="14"/>
        <v>0.13</v>
      </c>
      <c r="EK6" s="35">
        <f t="shared" si="14"/>
        <v>0.17</v>
      </c>
      <c r="EL6" s="35">
        <f t="shared" si="14"/>
        <v>0.21</v>
      </c>
      <c r="EM6" s="35">
        <f t="shared" si="14"/>
        <v>0.19</v>
      </c>
      <c r="EN6" s="35">
        <f t="shared" si="14"/>
        <v>0.33</v>
      </c>
      <c r="EO6" s="34" t="str">
        <f>IF(EO7="","",IF(EO7="-","【-】","【"&amp;SUBSTITUTE(TEXT(EO7,"#,##0.00"),"-","△")&amp;"】"))</f>
        <v>【0.30】</v>
      </c>
    </row>
    <row r="7" spans="1:148" s="36" customFormat="1" x14ac:dyDescent="0.15">
      <c r="A7" s="28"/>
      <c r="B7" s="37">
        <v>2020</v>
      </c>
      <c r="C7" s="37">
        <v>172014</v>
      </c>
      <c r="D7" s="37">
        <v>46</v>
      </c>
      <c r="E7" s="37">
        <v>17</v>
      </c>
      <c r="F7" s="37">
        <v>1</v>
      </c>
      <c r="G7" s="37">
        <v>0</v>
      </c>
      <c r="H7" s="37" t="s">
        <v>95</v>
      </c>
      <c r="I7" s="37" t="s">
        <v>96</v>
      </c>
      <c r="J7" s="37" t="s">
        <v>97</v>
      </c>
      <c r="K7" s="37" t="s">
        <v>98</v>
      </c>
      <c r="L7" s="37" t="s">
        <v>99</v>
      </c>
      <c r="M7" s="37" t="s">
        <v>100</v>
      </c>
      <c r="N7" s="38" t="s">
        <v>101</v>
      </c>
      <c r="O7" s="38">
        <v>49.61</v>
      </c>
      <c r="P7" s="38">
        <v>98.02</v>
      </c>
      <c r="Q7" s="38">
        <v>84.03</v>
      </c>
      <c r="R7" s="38">
        <v>2651</v>
      </c>
      <c r="S7" s="38">
        <v>451018</v>
      </c>
      <c r="T7" s="38">
        <v>468.79</v>
      </c>
      <c r="U7" s="38">
        <v>962.09</v>
      </c>
      <c r="V7" s="38">
        <v>440963</v>
      </c>
      <c r="W7" s="38">
        <v>88.79</v>
      </c>
      <c r="X7" s="38">
        <v>4966.3599999999997</v>
      </c>
      <c r="Y7" s="38">
        <v>107.37</v>
      </c>
      <c r="Z7" s="38">
        <v>107.93</v>
      </c>
      <c r="AA7" s="38">
        <v>107.17</v>
      </c>
      <c r="AB7" s="38">
        <v>107.39</v>
      </c>
      <c r="AC7" s="38">
        <v>102.21</v>
      </c>
      <c r="AD7" s="38">
        <v>107.45</v>
      </c>
      <c r="AE7" s="38">
        <v>107.43</v>
      </c>
      <c r="AF7" s="38">
        <v>107.64</v>
      </c>
      <c r="AG7" s="38">
        <v>107.03</v>
      </c>
      <c r="AH7" s="38">
        <v>109.58</v>
      </c>
      <c r="AI7" s="38">
        <v>106.67</v>
      </c>
      <c r="AJ7" s="38">
        <v>0</v>
      </c>
      <c r="AK7" s="38">
        <v>0</v>
      </c>
      <c r="AL7" s="38">
        <v>0</v>
      </c>
      <c r="AM7" s="38">
        <v>0</v>
      </c>
      <c r="AN7" s="38">
        <v>0</v>
      </c>
      <c r="AO7" s="38">
        <v>11.01</v>
      </c>
      <c r="AP7" s="38">
        <v>10.199999999999999</v>
      </c>
      <c r="AQ7" s="38">
        <v>9.1999999999999993</v>
      </c>
      <c r="AR7" s="38">
        <v>7.69</v>
      </c>
      <c r="AS7" s="38">
        <v>5.97</v>
      </c>
      <c r="AT7" s="38">
        <v>3.64</v>
      </c>
      <c r="AU7" s="38">
        <v>41.71</v>
      </c>
      <c r="AV7" s="38">
        <v>48.9</v>
      </c>
      <c r="AW7" s="38">
        <v>46.78</v>
      </c>
      <c r="AX7" s="38">
        <v>48.82</v>
      </c>
      <c r="AY7" s="38">
        <v>36.44</v>
      </c>
      <c r="AZ7" s="38">
        <v>54.03</v>
      </c>
      <c r="BA7" s="38">
        <v>65.83</v>
      </c>
      <c r="BB7" s="38">
        <v>72.22</v>
      </c>
      <c r="BC7" s="38">
        <v>73.02</v>
      </c>
      <c r="BD7" s="38">
        <v>60.82</v>
      </c>
      <c r="BE7" s="38">
        <v>67.52</v>
      </c>
      <c r="BF7" s="38">
        <v>946.69</v>
      </c>
      <c r="BG7" s="38">
        <v>904.78</v>
      </c>
      <c r="BH7" s="38">
        <v>879.19</v>
      </c>
      <c r="BI7" s="38">
        <v>839.34</v>
      </c>
      <c r="BJ7" s="38">
        <v>910.58</v>
      </c>
      <c r="BK7" s="38">
        <v>802.49</v>
      </c>
      <c r="BL7" s="38">
        <v>805.14</v>
      </c>
      <c r="BM7" s="38">
        <v>730.93</v>
      </c>
      <c r="BN7" s="38">
        <v>708.89</v>
      </c>
      <c r="BO7" s="38">
        <v>920.83</v>
      </c>
      <c r="BP7" s="38">
        <v>705.21</v>
      </c>
      <c r="BQ7" s="38">
        <v>99</v>
      </c>
      <c r="BR7" s="38">
        <v>88.72</v>
      </c>
      <c r="BS7" s="38">
        <v>88.69</v>
      </c>
      <c r="BT7" s="38">
        <v>88.98</v>
      </c>
      <c r="BU7" s="38">
        <v>78.36</v>
      </c>
      <c r="BV7" s="38">
        <v>103.18</v>
      </c>
      <c r="BW7" s="38">
        <v>100.22</v>
      </c>
      <c r="BX7" s="38">
        <v>98.09</v>
      </c>
      <c r="BY7" s="38">
        <v>97.91</v>
      </c>
      <c r="BZ7" s="38">
        <v>99.82</v>
      </c>
      <c r="CA7" s="38">
        <v>98.96</v>
      </c>
      <c r="CB7" s="38">
        <v>136.68</v>
      </c>
      <c r="CC7" s="38">
        <v>152.61000000000001</v>
      </c>
      <c r="CD7" s="38">
        <v>152.72999999999999</v>
      </c>
      <c r="CE7" s="38">
        <v>152.71</v>
      </c>
      <c r="CF7" s="38">
        <v>152.91999999999999</v>
      </c>
      <c r="CG7" s="38">
        <v>141.11000000000001</v>
      </c>
      <c r="CH7" s="38">
        <v>144.79</v>
      </c>
      <c r="CI7" s="38">
        <v>146.08000000000001</v>
      </c>
      <c r="CJ7" s="38">
        <v>144.11000000000001</v>
      </c>
      <c r="CK7" s="38">
        <v>156.77000000000001</v>
      </c>
      <c r="CL7" s="38">
        <v>134.52000000000001</v>
      </c>
      <c r="CM7" s="38">
        <v>58.88</v>
      </c>
      <c r="CN7" s="38">
        <v>58.65</v>
      </c>
      <c r="CO7" s="38">
        <v>58.43</v>
      </c>
      <c r="CP7" s="38">
        <v>57.44</v>
      </c>
      <c r="CQ7" s="38">
        <v>58.07</v>
      </c>
      <c r="CR7" s="38">
        <v>63.26</v>
      </c>
      <c r="CS7" s="38">
        <v>61.54</v>
      </c>
      <c r="CT7" s="38">
        <v>61.93</v>
      </c>
      <c r="CU7" s="38">
        <v>61.32</v>
      </c>
      <c r="CV7" s="38">
        <v>67</v>
      </c>
      <c r="CW7" s="38">
        <v>59.57</v>
      </c>
      <c r="CX7" s="38">
        <v>96.57</v>
      </c>
      <c r="CY7" s="38">
        <v>96.86</v>
      </c>
      <c r="CZ7" s="38">
        <v>97.2</v>
      </c>
      <c r="DA7" s="38">
        <v>97.59</v>
      </c>
      <c r="DB7" s="38">
        <v>97.59</v>
      </c>
      <c r="DC7" s="38">
        <v>94.07</v>
      </c>
      <c r="DD7" s="38">
        <v>94.13</v>
      </c>
      <c r="DE7" s="38">
        <v>94.45</v>
      </c>
      <c r="DF7" s="38">
        <v>94.58</v>
      </c>
      <c r="DG7" s="38">
        <v>94.41</v>
      </c>
      <c r="DH7" s="38">
        <v>95.57</v>
      </c>
      <c r="DI7" s="38">
        <v>44.29</v>
      </c>
      <c r="DJ7" s="38">
        <v>45.96</v>
      </c>
      <c r="DK7" s="38">
        <v>47.65</v>
      </c>
      <c r="DL7" s="38">
        <v>49.19</v>
      </c>
      <c r="DM7" s="38">
        <v>50.76</v>
      </c>
      <c r="DN7" s="38">
        <v>28.95</v>
      </c>
      <c r="DO7" s="38">
        <v>30.11</v>
      </c>
      <c r="DP7" s="38">
        <v>30.45</v>
      </c>
      <c r="DQ7" s="38">
        <v>31.01</v>
      </c>
      <c r="DR7" s="38">
        <v>34.15</v>
      </c>
      <c r="DS7" s="38">
        <v>36.520000000000003</v>
      </c>
      <c r="DT7" s="38">
        <v>0.22</v>
      </c>
      <c r="DU7" s="38">
        <v>0.24</v>
      </c>
      <c r="DV7" s="38">
        <v>0.35</v>
      </c>
      <c r="DW7" s="38">
        <v>0.74</v>
      </c>
      <c r="DX7" s="38">
        <v>1.32</v>
      </c>
      <c r="DY7" s="38">
        <v>4.07</v>
      </c>
      <c r="DZ7" s="38">
        <v>4.54</v>
      </c>
      <c r="EA7" s="38">
        <v>4.8499999999999996</v>
      </c>
      <c r="EB7" s="38">
        <v>4.95</v>
      </c>
      <c r="EC7" s="38">
        <v>5.18</v>
      </c>
      <c r="ED7" s="38">
        <v>5.72</v>
      </c>
      <c r="EE7" s="38">
        <v>0.03</v>
      </c>
      <c r="EF7" s="38">
        <v>0.08</v>
      </c>
      <c r="EG7" s="38">
        <v>0.03</v>
      </c>
      <c r="EH7" s="38">
        <v>0.18</v>
      </c>
      <c r="EI7" s="38">
        <v>0.06</v>
      </c>
      <c r="EJ7" s="38">
        <v>0.13</v>
      </c>
      <c r="EK7" s="38">
        <v>0.17</v>
      </c>
      <c r="EL7" s="38">
        <v>0.21</v>
      </c>
      <c r="EM7" s="38">
        <v>0.19</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2021-12-03T07:11:52Z</dcterms:created>
  <dcterms:modified xsi:type="dcterms:W3CDTF">2022-02-04T00:54:24Z</dcterms:modified>
  <cp:category/>
</cp:coreProperties>
</file>