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2財政共有\09 地方公営企業\96 経営比較分析関係\04    公表用ファイル\03 下水道\19能登町\"/>
    </mc:Choice>
  </mc:AlternateContent>
  <workbookProtection workbookAlgorithmName="SHA-512" workbookHashValue="9ks+KhkhuRZySOTMtl1Mu7d8bnWwJgLiYHYm9EWLP89QM+deTjFHmnSQJ9RTrXd1O4NJVLSC0Tq2kVMnZixf/w==" workbookSaltValue="rjA23fPm/F5FIWqtr92nPw==" workbookSpinCount="100000" lockStructure="1"/>
  <bookViews>
    <workbookView xWindow="0" yWindow="0" windowWidth="20490" windowHeight="652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I10" i="4"/>
  <c r="B10" i="4"/>
  <c r="AL8" i="4"/>
  <c r="P8" i="4"/>
  <c r="I8" i="4"/>
</calcChain>
</file>

<file path=xl/sharedStrings.xml><?xml version="1.0" encoding="utf-8"?>
<sst xmlns="http://schemas.openxmlformats.org/spreadsheetml/2006/main" count="236" uniqueCount="118">
  <si>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</si>
  <si>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</si>
  <si>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</si>
  <si>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</si>
  <si>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</si>
  <si>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</si>
  <si>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</si>
  <si>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</si>
  <si>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</si>
  <si>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</si>
  <si>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</si>
  <si>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</si>
  <si>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</si>
  <si>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</si>
  <si>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</si>
  <si>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</si>
  <si>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</si>
  <si>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</si>
  <si>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</si>
  <si>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</si>
  <si>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</si>
  <si>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</si>
  <si>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</si>
  <si>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</si>
  <si>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</si>
  <si>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</si>
  <si>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</si>
  <si>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</si>
  <si>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</si>
  <si>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</si>
  <si>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</si>
  <si>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</si>
  <si>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</si>
  <si>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</si>
  <si>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</si>
  <si>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</si>
  <si>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</si>
  <si>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</si>
  <si>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</si>
  <si>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</si>
  <si>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</si>
  <si>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</si>
  <si>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</si>
  <si>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</si>
  <si>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</si>
  <si>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</si>
  <si>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</si>
  <si>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</si>
  <si>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</si>
  <si>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</si>
  <si>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</si>
  <si>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</si>
  <si>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</si>
  <si>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</si>
  <si>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</si>
  <si>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</si>
  <si>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</si>
  <si>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</si>
  <si>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</si>
  <si>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</si>
  <si>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</si>
  <si>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</si>
  <si>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</si>
  <si>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</si>
  <si>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</si>
  <si>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</si>
  <si>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</si>
  <si>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</si>
  <si>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</si>
  <si>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</si>
  <si>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</si>
  <si>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</si>
  <si>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</si>
  <si>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</si>
  <si>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</si>
  <si>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</si>
  <si>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</si>
  <si>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</si>
  <si>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</si>
  <si>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</si>
  <si>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</si>
  <si>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</si>
  <si>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</si>
  <si>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</si>
  <si>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</si>
  <si>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</si>
  <si>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</si>
  <si>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</si>
  <si>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</si>
  <si>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</si>
  <si>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</si>
  <si>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</si>
  <si>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</si>
  <si>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</si>
  <si>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</si>
  <si>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</si>
  <si>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</si>
  <si>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能登町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</si>
  <si>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</si>
  <si>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</si>
  <si>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</si>
  <si>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</si>
  <si>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</si>
  <si>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</si>
  <si>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</si>
  <si>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</si>
  <si>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</si>
  <si>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</si>
  <si>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</si>
  <si>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</si>
  <si>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</si>
  <si>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</si>
  <si>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</si>
  <si>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</si>
  <si>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</si>
  <si>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①料金収入や一般会計からの繰入金等の総収益で総費用に地方債償還金を加えた費用をどの程度賄えているかを表す収益的収支比率については、経年比較では100％未満となっている。これは使用料収入等の増加に比べ維持管理経費や地方債償還金の増加の方が大きいことが要因となっている。
‘④料金収入に対する企業債残高の割合を示す企業債残高対事業規模比率については、30年度突出したグラフとなっているが実状は46.06%と年々減少傾向となっている。類似団体との比較でも低い水準であり、投資規模が適正であることを表している。
‘⑤使用料で回収すべき経費をどの程度使用料で賄っているかを表す経費回収率については、経年比較では、維持管理費の増減により、一定ではない。維持管理費の抑制に努め安定した経費の確保を行う必要がある。
‘⑥有収水量１㎥あたりの汚水処理に要した費用であり、例年類似団体と比較しても低い水準で推移していたが、修繕費用がかさんだ事で処理原価が高くなった。
‘⑦施設・設備が１日に対応可能な処理能力に対する１日平均処理水量の割合を表す施設利用率については、経年比較では利用率がほぼ横ばいで推移している。類似団体との比較においては低い状況となっている。これは節水器具の普及や人口減少等によると考えられる。
‘⑧現在処理区域内人口のうち、実際に水洗便所等を設置して汚水処理している人口の割合を表す水洗化率については、経年比較では僅かではあるが上昇傾向にある。類似団体との比較ではかなり低い状況となっているため個別訪問等による普及啓発を行う必要がある。
</t>
    <phoneticPr fontId="4"/>
  </si>
  <si>
    <t>‘③当該年度に更新した管渠延長の割合を表す管渠改善率については、特定環境保全公共下水道事業の整備開始年度が平成5年11月であり下水道管渠の標準耐用年数50年を経過した管渠がないこと、管渠修繕の必要もなかったことが要因で実績はない。今後は改築等の財源の確保や経営に与える影響等を踏まえた分析を行った上で下水道長寿命化計画に基づき、計画的かつ適正な維持管理を図る必要がある。</t>
    <phoneticPr fontId="4"/>
  </si>
  <si>
    <t>類似団体と比較すると経費回収率など「経営の健全性」に関する経営指標は良い傾向となっている一方で、施設利用率など「経営の効率性」に関する経営指標は低いことがわかる。経営改善のためには、今後も引き続き戸別訪問など水洗化普及活動に努力し、水洗化人口及び有収水量の増加を目指すとともに、将来世代の地方債償還金の負担の増大を考慮に入れながら、平成12年4月に供用開始した宇出津処理区について計画的に施設の長寿命化事業を行っていく必要がある。また恋路処理区については合併浄化槽との比較を行いながら効率的な更新の検討を行っていく。</t>
    <rPh sb="217" eb="222">
      <t>コイジショリク</t>
    </rPh>
    <rPh sb="227" eb="232">
      <t>ガッペイジョウカソウ</t>
    </rPh>
    <rPh sb="234" eb="236">
      <t>ヒカク</t>
    </rPh>
    <rPh sb="237" eb="238">
      <t>オコナ</t>
    </rPh>
    <rPh sb="242" eb="245">
      <t>コウリツテキ</t>
    </rPh>
    <rPh sb="246" eb="248">
      <t>コウシン</t>
    </rPh>
    <rPh sb="249" eb="251">
      <t>ケントウ</t>
    </rPh>
    <rPh sb="252" eb="253">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</si>
</sst>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16F-415F-B905-E0B1771148E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516F-415F-B905-E0B1771148E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25.56</c:v>
                </c:pt>
                <c:pt idx="1">
                  <c:v>25.39</c:v>
                </c:pt>
                <c:pt idx="2">
                  <c:v>25.39</c:v>
                </c:pt>
                <c:pt idx="3">
                  <c:v>27.72</c:v>
                </c:pt>
                <c:pt idx="4">
                  <c:v>27.43</c:v>
                </c:pt>
              </c:numCache>
            </c:numRef>
          </c:val>
          <c:extLst>
            <c:ext xmlns:c16="http://schemas.microsoft.com/office/drawing/2014/chart" uri="{C3380CC4-5D6E-409C-BE32-E72D297353CC}">
              <c16:uniqueId val="{00000000-1C20-45D0-B2F6-CBBC82983C6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1C20-45D0-B2F6-CBBC82983C6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60.36</c:v>
                </c:pt>
                <c:pt idx="1">
                  <c:v>61.66</c:v>
                </c:pt>
                <c:pt idx="2">
                  <c:v>62.84</c:v>
                </c:pt>
                <c:pt idx="3">
                  <c:v>65.27</c:v>
                </c:pt>
                <c:pt idx="4">
                  <c:v>65.91</c:v>
                </c:pt>
              </c:numCache>
            </c:numRef>
          </c:val>
          <c:extLst>
            <c:ext xmlns:c16="http://schemas.microsoft.com/office/drawing/2014/chart" uri="{C3380CC4-5D6E-409C-BE32-E72D297353CC}">
              <c16:uniqueId val="{00000000-306E-4525-8812-D0D341C40CF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306E-4525-8812-D0D341C40CF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64.42</c:v>
                </c:pt>
                <c:pt idx="1">
                  <c:v>65.92</c:v>
                </c:pt>
                <c:pt idx="2">
                  <c:v>69.08</c:v>
                </c:pt>
                <c:pt idx="3">
                  <c:v>71.36</c:v>
                </c:pt>
                <c:pt idx="4">
                  <c:v>73.650000000000006</c:v>
                </c:pt>
              </c:numCache>
            </c:numRef>
          </c:val>
          <c:extLst>
            <c:ext xmlns:c16="http://schemas.microsoft.com/office/drawing/2014/chart" uri="{C3380CC4-5D6E-409C-BE32-E72D297353CC}">
              <c16:uniqueId val="{00000000-8D26-4D02-A251-0BE3CC79F09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26-4D02-A251-0BE3CC79F09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72-41C7-871A-3B574572628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72-41C7-871A-3B574572628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E8F-4997-BAC3-1E54AF94D82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8F-4997-BAC3-1E54AF94D82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490-484B-8A8E-72E33BC518F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90-484B-8A8E-72E33BC518F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7A-4767-A67A-FBD17E8374B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7A-4767-A67A-FBD17E8374B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253.6</c:v>
                </c:pt>
                <c:pt idx="1">
                  <c:v>116.48</c:v>
                </c:pt>
                <c:pt idx="2">
                  <c:v>98.4</c:v>
                </c:pt>
                <c:pt idx="3">
                  <c:v>46.06</c:v>
                </c:pt>
                <c:pt idx="4">
                  <c:v>47.42</c:v>
                </c:pt>
              </c:numCache>
            </c:numRef>
          </c:val>
          <c:extLst>
            <c:ext xmlns:c16="http://schemas.microsoft.com/office/drawing/2014/chart" uri="{C3380CC4-5D6E-409C-BE32-E72D297353CC}">
              <c16:uniqueId val="{00000000-CB36-43F9-96D2-E27A145D7A2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CB36-43F9-96D2-E27A145D7A2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88.73</c:v>
                </c:pt>
                <c:pt idx="1">
                  <c:v>78</c:v>
                </c:pt>
                <c:pt idx="2">
                  <c:v>75.209999999999994</c:v>
                </c:pt>
                <c:pt idx="3">
                  <c:v>70.87</c:v>
                </c:pt>
                <c:pt idx="4">
                  <c:v>67.900000000000006</c:v>
                </c:pt>
              </c:numCache>
            </c:numRef>
          </c:val>
          <c:extLst>
            <c:ext xmlns:c16="http://schemas.microsoft.com/office/drawing/2014/chart" uri="{C3380CC4-5D6E-409C-BE32-E72D297353CC}">
              <c16:uniqueId val="{00000000-6AD7-4BD1-9AC2-64058F71C2F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6AD7-4BD1-9AC2-64058F71C2F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197.62</c:v>
                </c:pt>
                <c:pt idx="1">
                  <c:v>226.66</c:v>
                </c:pt>
                <c:pt idx="2">
                  <c:v>234.74</c:v>
                </c:pt>
                <c:pt idx="3">
                  <c:v>250.69</c:v>
                </c:pt>
                <c:pt idx="4">
                  <c:v>242.16</c:v>
                </c:pt>
              </c:numCache>
            </c:numRef>
          </c:val>
          <c:extLst>
            <c:ext xmlns:c16="http://schemas.microsoft.com/office/drawing/2014/chart" uri="{C3380CC4-5D6E-409C-BE32-E72D297353CC}">
              <c16:uniqueId val="{00000000-0244-4F21-93DF-9DB74C87D12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0244-4F21-93DF-9DB74C87D12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石川県　能登町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16972</v>
      </c>
      <c r="AM8" s="69"/>
      <c r="AN8" s="69"/>
      <c r="AO8" s="69"/>
      <c r="AP8" s="69"/>
      <c r="AQ8" s="69"/>
      <c r="AR8" s="69"/>
      <c r="AS8" s="69"/>
      <c r="AT8" s="68">
        <f>データ!T6</f>
        <v>273.27</v>
      </c>
      <c r="AU8" s="68"/>
      <c r="AV8" s="68"/>
      <c r="AW8" s="68"/>
      <c r="AX8" s="68"/>
      <c r="AY8" s="68"/>
      <c r="AZ8" s="68"/>
      <c r="BA8" s="68"/>
      <c r="BB8" s="68">
        <f>データ!U6</f>
        <v>62.11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32.49</v>
      </c>
      <c r="Q10" s="68"/>
      <c r="R10" s="68"/>
      <c r="S10" s="68"/>
      <c r="T10" s="68"/>
      <c r="U10" s="68"/>
      <c r="V10" s="68"/>
      <c r="W10" s="68">
        <f>データ!Q6</f>
        <v>94.84</v>
      </c>
      <c r="X10" s="68"/>
      <c r="Y10" s="68"/>
      <c r="Z10" s="68"/>
      <c r="AA10" s="68"/>
      <c r="AB10" s="68"/>
      <c r="AC10" s="68"/>
      <c r="AD10" s="69">
        <f>データ!R6</f>
        <v>3300</v>
      </c>
      <c r="AE10" s="69"/>
      <c r="AF10" s="69"/>
      <c r="AG10" s="69"/>
      <c r="AH10" s="69"/>
      <c r="AI10" s="69"/>
      <c r="AJ10" s="69"/>
      <c r="AK10" s="2"/>
      <c r="AL10" s="69">
        <f>データ!V6</f>
        <v>5447</v>
      </c>
      <c r="AM10" s="69"/>
      <c r="AN10" s="69"/>
      <c r="AO10" s="69"/>
      <c r="AP10" s="69"/>
      <c r="AQ10" s="69"/>
      <c r="AR10" s="69"/>
      <c r="AS10" s="69"/>
      <c r="AT10" s="68">
        <f>データ!W6</f>
        <v>2.65</v>
      </c>
      <c r="AU10" s="68"/>
      <c r="AV10" s="68"/>
      <c r="AW10" s="68"/>
      <c r="AX10" s="68"/>
      <c r="AY10" s="68"/>
      <c r="AZ10" s="68"/>
      <c r="BA10" s="68"/>
      <c r="BB10" s="68">
        <f>データ!X6</f>
        <v>2055.4699999999998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43</v>
      </c>
      <c r="N86" s="26" t="s">
        <v>43</v>
      </c>
      <c r="O86" s="26" t="str">
        <f>データ!EO6</f>
        <v>【0.28】</v>
      </c>
    </row>
  </sheetData>
  <sheetProtection algorithmName="SHA-512" hashValue="E75wys9f7RpKBJMBurONtcU6UGQ8tX9b9XNNAZuFymZXRUUe3AimG6zmoGji3ZWa5jGKwGNyBSkDwkiKMLsP1g==" saltValue="o8IO5B3GJd2IvwM+pUyqd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174637</v>
      </c>
      <c r="D6" s="33">
        <f t="shared" si="3"/>
        <v>47</v>
      </c>
      <c r="E6" s="33">
        <f t="shared" si="3"/>
        <v>17</v>
      </c>
      <c r="F6" s="33">
        <f t="shared" si="3"/>
        <v>4</v>
      </c>
      <c r="G6" s="33">
        <f t="shared" si="3"/>
        <v>0</v>
      </c>
      <c r="H6" s="33" t="str">
        <f t="shared" si="3"/>
        <v>石川県　能登町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32.49</v>
      </c>
      <c r="Q6" s="34">
        <f t="shared" si="3"/>
        <v>94.84</v>
      </c>
      <c r="R6" s="34">
        <f t="shared" si="3"/>
        <v>3300</v>
      </c>
      <c r="S6" s="34">
        <f t="shared" si="3"/>
        <v>16972</v>
      </c>
      <c r="T6" s="34">
        <f t="shared" si="3"/>
        <v>273.27</v>
      </c>
      <c r="U6" s="34">
        <f t="shared" si="3"/>
        <v>62.11</v>
      </c>
      <c r="V6" s="34">
        <f t="shared" si="3"/>
        <v>5447</v>
      </c>
      <c r="W6" s="34">
        <f t="shared" si="3"/>
        <v>2.65</v>
      </c>
      <c r="X6" s="34">
        <f t="shared" si="3"/>
        <v>2055.4699999999998</v>
      </c>
      <c r="Y6" s="35">
        <f>IF(Y7="",NA(),Y7)</f>
        <v>64.42</v>
      </c>
      <c r="Z6" s="35">
        <f t="shared" ref="Z6:AH6" si="4">IF(Z7="",NA(),Z7)</f>
        <v>65.92</v>
      </c>
      <c r="AA6" s="35">
        <f t="shared" si="4"/>
        <v>69.08</v>
      </c>
      <c r="AB6" s="35">
        <f t="shared" si="4"/>
        <v>71.36</v>
      </c>
      <c r="AC6" s="35">
        <f t="shared" si="4"/>
        <v>73.650000000000006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253.6</v>
      </c>
      <c r="BG6" s="35">
        <f t="shared" ref="BG6:BO6" si="7">IF(BG7="",NA(),BG7)</f>
        <v>116.48</v>
      </c>
      <c r="BH6" s="35">
        <f t="shared" si="7"/>
        <v>98.4</v>
      </c>
      <c r="BI6" s="35">
        <f t="shared" si="7"/>
        <v>46.06</v>
      </c>
      <c r="BJ6" s="35">
        <f t="shared" si="7"/>
        <v>47.42</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88.73</v>
      </c>
      <c r="BR6" s="35">
        <f t="shared" ref="BR6:BZ6" si="8">IF(BR7="",NA(),BR7)</f>
        <v>78</v>
      </c>
      <c r="BS6" s="35">
        <f t="shared" si="8"/>
        <v>75.209999999999994</v>
      </c>
      <c r="BT6" s="35">
        <f t="shared" si="8"/>
        <v>70.87</v>
      </c>
      <c r="BU6" s="35">
        <f t="shared" si="8"/>
        <v>67.900000000000006</v>
      </c>
      <c r="BV6" s="35">
        <f t="shared" si="8"/>
        <v>66.22</v>
      </c>
      <c r="BW6" s="35">
        <f t="shared" si="8"/>
        <v>69.87</v>
      </c>
      <c r="BX6" s="35">
        <f t="shared" si="8"/>
        <v>74.3</v>
      </c>
      <c r="BY6" s="35">
        <f t="shared" si="8"/>
        <v>72.260000000000005</v>
      </c>
      <c r="BZ6" s="35">
        <f t="shared" si="8"/>
        <v>71.84</v>
      </c>
      <c r="CA6" s="34" t="str">
        <f>IF(CA7="","",IF(CA7="-","【-】","【"&amp;SUBSTITUTE(TEXT(CA7,"#,##0.00"),"-","△")&amp;"】"))</f>
        <v>【74.17】</v>
      </c>
      <c r="CB6" s="35">
        <f>IF(CB7="",NA(),CB7)</f>
        <v>197.62</v>
      </c>
      <c r="CC6" s="35">
        <f t="shared" ref="CC6:CK6" si="9">IF(CC7="",NA(),CC7)</f>
        <v>226.66</v>
      </c>
      <c r="CD6" s="35">
        <f t="shared" si="9"/>
        <v>234.74</v>
      </c>
      <c r="CE6" s="35">
        <f t="shared" si="9"/>
        <v>250.69</v>
      </c>
      <c r="CF6" s="35">
        <f t="shared" si="9"/>
        <v>242.16</v>
      </c>
      <c r="CG6" s="35">
        <f t="shared" si="9"/>
        <v>246.72</v>
      </c>
      <c r="CH6" s="35">
        <f t="shared" si="9"/>
        <v>234.96</v>
      </c>
      <c r="CI6" s="35">
        <f t="shared" si="9"/>
        <v>221.81</v>
      </c>
      <c r="CJ6" s="35">
        <f t="shared" si="9"/>
        <v>230.02</v>
      </c>
      <c r="CK6" s="35">
        <f t="shared" si="9"/>
        <v>228.47</v>
      </c>
      <c r="CL6" s="34" t="str">
        <f>IF(CL7="","",IF(CL7="-","【-】","【"&amp;SUBSTITUTE(TEXT(CL7,"#,##0.00"),"-","△")&amp;"】"))</f>
        <v>【218.56】</v>
      </c>
      <c r="CM6" s="35">
        <f>IF(CM7="",NA(),CM7)</f>
        <v>25.56</v>
      </c>
      <c r="CN6" s="35">
        <f t="shared" ref="CN6:CV6" si="10">IF(CN7="",NA(),CN7)</f>
        <v>25.39</v>
      </c>
      <c r="CO6" s="35">
        <f t="shared" si="10"/>
        <v>25.39</v>
      </c>
      <c r="CP6" s="35">
        <f t="shared" si="10"/>
        <v>27.72</v>
      </c>
      <c r="CQ6" s="35">
        <f t="shared" si="10"/>
        <v>27.43</v>
      </c>
      <c r="CR6" s="35">
        <f t="shared" si="10"/>
        <v>41.35</v>
      </c>
      <c r="CS6" s="35">
        <f t="shared" si="10"/>
        <v>42.9</v>
      </c>
      <c r="CT6" s="35">
        <f t="shared" si="10"/>
        <v>43.36</v>
      </c>
      <c r="CU6" s="35">
        <f t="shared" si="10"/>
        <v>42.56</v>
      </c>
      <c r="CV6" s="35">
        <f t="shared" si="10"/>
        <v>42.47</v>
      </c>
      <c r="CW6" s="34" t="str">
        <f>IF(CW7="","",IF(CW7="-","【-】","【"&amp;SUBSTITUTE(TEXT(CW7,"#,##0.00"),"-","△")&amp;"】"))</f>
        <v>【42.86】</v>
      </c>
      <c r="CX6" s="35">
        <f>IF(CX7="",NA(),CX7)</f>
        <v>60.36</v>
      </c>
      <c r="CY6" s="35">
        <f t="shared" ref="CY6:DG6" si="11">IF(CY7="",NA(),CY7)</f>
        <v>61.66</v>
      </c>
      <c r="CZ6" s="35">
        <f t="shared" si="11"/>
        <v>62.84</v>
      </c>
      <c r="DA6" s="35">
        <f t="shared" si="11"/>
        <v>65.27</v>
      </c>
      <c r="DB6" s="35">
        <f t="shared" si="11"/>
        <v>65.91</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15">
      <c r="A7" s="28"/>
      <c r="B7" s="37">
        <v>2019</v>
      </c>
      <c r="C7" s="37">
        <v>174637</v>
      </c>
      <c r="D7" s="37">
        <v>47</v>
      </c>
      <c r="E7" s="37">
        <v>17</v>
      </c>
      <c r="F7" s="37">
        <v>4</v>
      </c>
      <c r="G7" s="37">
        <v>0</v>
      </c>
      <c r="H7" s="37" t="s">
        <v>97</v>
      </c>
      <c r="I7" s="37" t="s">
        <v>98</v>
      </c>
      <c r="J7" s="37" t="s">
        <v>99</v>
      </c>
      <c r="K7" s="37" t="s">
        <v>100</v>
      </c>
      <c r="L7" s="37" t="s">
        <v>101</v>
      </c>
      <c r="M7" s="37" t="s">
        <v>102</v>
      </c>
      <c r="N7" s="38" t="s">
        <v>103</v>
      </c>
      <c r="O7" s="38" t="s">
        <v>104</v>
      </c>
      <c r="P7" s="38">
        <v>32.49</v>
      </c>
      <c r="Q7" s="38">
        <v>94.84</v>
      </c>
      <c r="R7" s="38">
        <v>3300</v>
      </c>
      <c r="S7" s="38">
        <v>16972</v>
      </c>
      <c r="T7" s="38">
        <v>273.27</v>
      </c>
      <c r="U7" s="38">
        <v>62.11</v>
      </c>
      <c r="V7" s="38">
        <v>5447</v>
      </c>
      <c r="W7" s="38">
        <v>2.65</v>
      </c>
      <c r="X7" s="38">
        <v>2055.4699999999998</v>
      </c>
      <c r="Y7" s="38">
        <v>64.42</v>
      </c>
      <c r="Z7" s="38">
        <v>65.92</v>
      </c>
      <c r="AA7" s="38">
        <v>69.08</v>
      </c>
      <c r="AB7" s="38">
        <v>71.36</v>
      </c>
      <c r="AC7" s="38">
        <v>73.650000000000006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253.6</v>
      </c>
      <c r="BG7" s="38">
        <v>116.48</v>
      </c>
      <c r="BH7" s="38">
        <v>98.4</v>
      </c>
      <c r="BI7" s="38">
        <v>46.06</v>
      </c>
      <c r="BJ7" s="38">
        <v>47.42</v>
      </c>
      <c r="BK7" s="38">
        <v>1434.89</v>
      </c>
      <c r="BL7" s="38">
        <v>1298.9100000000001</v>
      </c>
      <c r="BM7" s="38">
        <v>1243.71</v>
      </c>
      <c r="BN7" s="38">
        <v>1194.1500000000001</v>
      </c>
      <c r="BO7" s="38">
        <v>1206.79</v>
      </c>
      <c r="BP7" s="38">
        <v>1218.7</v>
      </c>
      <c r="BQ7" s="38">
        <v>88.73</v>
      </c>
      <c r="BR7" s="38">
        <v>78</v>
      </c>
      <c r="BS7" s="38">
        <v>75.209999999999994</v>
      </c>
      <c r="BT7" s="38">
        <v>70.87</v>
      </c>
      <c r="BU7" s="38">
        <v>67.900000000000006</v>
      </c>
      <c r="BV7" s="38">
        <v>66.22</v>
      </c>
      <c r="BW7" s="38">
        <v>69.87</v>
      </c>
      <c r="BX7" s="38">
        <v>74.3</v>
      </c>
      <c r="BY7" s="38">
        <v>72.260000000000005</v>
      </c>
      <c r="BZ7" s="38">
        <v>71.84</v>
      </c>
      <c r="CA7" s="38">
        <v>74.17</v>
      </c>
      <c r="CB7" s="38">
        <v>197.62</v>
      </c>
      <c r="CC7" s="38">
        <v>226.66</v>
      </c>
      <c r="CD7" s="38">
        <v>234.74</v>
      </c>
      <c r="CE7" s="38">
        <v>250.69</v>
      </c>
      <c r="CF7" s="38">
        <v>242.16</v>
      </c>
      <c r="CG7" s="38">
        <v>246.72</v>
      </c>
      <c r="CH7" s="38">
        <v>234.96</v>
      </c>
      <c r="CI7" s="38">
        <v>221.81</v>
      </c>
      <c r="CJ7" s="38">
        <v>230.02</v>
      </c>
      <c r="CK7" s="38">
        <v>228.47</v>
      </c>
      <c r="CL7" s="38">
        <v>218.56</v>
      </c>
      <c r="CM7" s="38">
        <v>25.56</v>
      </c>
      <c r="CN7" s="38">
        <v>25.39</v>
      </c>
      <c r="CO7" s="38">
        <v>25.39</v>
      </c>
      <c r="CP7" s="38">
        <v>27.72</v>
      </c>
      <c r="CQ7" s="38">
        <v>27.43</v>
      </c>
      <c r="CR7" s="38">
        <v>41.35</v>
      </c>
      <c r="CS7" s="38">
        <v>42.9</v>
      </c>
      <c r="CT7" s="38">
        <v>43.36</v>
      </c>
      <c r="CU7" s="38">
        <v>42.56</v>
      </c>
      <c r="CV7" s="38">
        <v>42.47</v>
      </c>
      <c r="CW7" s="38">
        <v>42.86</v>
      </c>
      <c r="CX7" s="38">
        <v>60.36</v>
      </c>
      <c r="CY7" s="38">
        <v>61.66</v>
      </c>
      <c r="CZ7" s="38">
        <v>62.84</v>
      </c>
      <c r="DA7" s="38">
        <v>65.27</v>
      </c>
      <c r="DB7" s="38">
        <v>65.91</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2020-12-04T02:54:45Z</dcterms:created>
  <dcterms:modified xsi:type="dcterms:W3CDTF">2021-02-09T04:21:45Z</dcterms:modified>
  <cp:category/>
</cp:coreProperties>
</file>