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3 下水道\19能登町\"/>
    </mc:Choice>
  </mc:AlternateContent>
  <workbookProtection workbookAlgorithmName="SHA-512" workbookHashValue="xxnDU1Q3ARVmwZV9EnrXV49nFcAtV949uJhPJKkjmxGm7HwG89qMiCi2myc6rg+WVofiJq/ZYHLkD8LjpqqYhQ==" workbookSaltValue="3fmRKyIJDnkWb2Pfx9Bsgw==" workbookSpinCount="100000" lockStructure="1"/>
  <bookViews>
    <workbookView xWindow="0" yWindow="0" windowWidth="20490" windowHeight="652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<sst xmlns="http://schemas.openxmlformats.org/spreadsheetml/2006/main" count="236" uniqueCount="119">
  <si>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</si>
  <si>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</si>
  <si>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</si>
  <si>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</si>
  <si>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</si>
  <si>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</si>
  <si>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</si>
  <si>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</si>
  <si>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</si>
  <si>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</si>
  <si>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</si>
  <si>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</si>
  <si>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</si>
  <si>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</si>
  <si>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</si>
  <si>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</si>
  <si>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</si>
  <si>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</si>
  <si>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</si>
  <si>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</si>
  <si>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</si>
  <si>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</si>
  <si>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</si>
  <si>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</si>
  <si>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</si>
  <si>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</si>
  <si>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</si>
  <si>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</si>
  <si>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</si>
  <si>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</si>
  <si>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</si>
  <si>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</si>
  <si>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</si>
  <si>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</si>
  <si>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</si>
  <si>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</si>
  <si>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</si>
  <si>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</si>
  <si>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</si>
  <si>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</si>
  <si>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</si>
  <si>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</si>
  <si>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</si>
  <si>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</si>
  <si>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</si>
  <si>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</si>
  <si>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</si>
  <si>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</si>
  <si>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</si>
  <si>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</si>
  <si>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</si>
  <si>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</si>
  <si>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</si>
  <si>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</si>
  <si>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</si>
  <si>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</si>
  <si>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</si>
  <si>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</si>
  <si>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</si>
  <si>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</si>
  <si>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</si>
  <si>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</si>
  <si>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</si>
  <si>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</si>
  <si>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</si>
  <si>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</si>
  <si>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</si>
  <si>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</si>
  <si>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</si>
  <si>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</si>
  <si>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</si>
  <si>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</si>
  <si>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</si>
  <si>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</si>
  <si>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</si>
  <si>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</si>
  <si>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</si>
  <si>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</si>
  <si>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</si>
  <si>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</si>
  <si>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</si>
  <si>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</si>
  <si>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</si>
  <si>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</si>
  <si>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</si>
  <si>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</si>
  <si>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</si>
  <si>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</si>
  <si>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</si>
  <si>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</si>
  <si>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</si>
  <si>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</si>
  <si>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</si>
  <si>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</si>
  <si>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</si>
  <si>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</si>
  <si>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</si>
  <si>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</si>
  <si>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</si>
  <si>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</si>
  <si>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</si>
  <si>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</si>
  <si>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</si>
  <si>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</si>
  <si>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</si>
  <si>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</si>
  <si>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</si>
  <si>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</si>
  <si>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</si>
  <si>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</si>
  <si>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</si>
  <si>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</si>
  <si>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</si>
  <si>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</si>
  <si>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</si>
  <si>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</si>
  <si>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‘④料金収入に対する企業債残高の割合を示す企業債残高対事業規模比率については、年々減少傾向となっている。類似団体との比較でも低い水準であり、投資規模が適正であることを表している。
‘⑤使用料で回収すべき経費をどの程度使用料で賄っているかを表す経費回収率については、類似団体より若干下回るものの同程度を推移している。
‘‘⑥有収水量１㎥あたりの汚水処理に要した費用であり、類似団体との比較では若干高い水準となっているが過去と比較して最も低くなった。。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330" eb="332">
      <t>ジャッカン</t>
    </rPh>
    <rPh sb="343" eb="345">
      <t>カコ</t>
    </rPh>
    <rPh sb="346" eb="348">
      <t>ヒカク</t>
    </rPh>
    <rPh sb="350" eb="351">
      <t>モット</t>
    </rPh>
    <rPh sb="352" eb="353">
      <t>ヒク</t>
    </rPh>
    <phoneticPr fontId="4"/>
  </si>
  <si>
    <t>③当該年度に更新した管渠延長の割合を表す管渠改善率については、公共下水道事業の整備開始年度が平成10年3月であり下水道管渠の標準耐用年数50年を経過した管渠がないこと、管渠修繕の必要もなかったことが要因で実績はない。今後は改築等の財源の確保や経営に与える影響等を踏まえた分析を行った上で下水道長寿命化計画に基づき、計画的かつ適正な維持管理を図る必要がある。</t>
    <phoneticPr fontId="4"/>
  </si>
  <si>
    <t>類似団体と比較すると経費回収率など「経営の健全性」に関する経営指標はほぼ同じ水準となっている一方で、汚水処理原価など「経営の効率性」に関する経営指標は低いことがわかる。経営改善のためには、今後も引き続き戸別訪問など水洗化普及活動に努力し、水洗化人口及び有収水量の増加を目指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</si>
</sst>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3B5-4133-B438-8D18C49BE6D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0.13</c:v>
                </c:pt>
                <c:pt idx="4">
                  <c:v>0.15</c:v>
                </c:pt>
              </c:numCache>
            </c:numRef>
          </c:val>
          <c:smooth val="0"/>
          <c:extLst>
            <c:ext xmlns:c16="http://schemas.microsoft.com/office/drawing/2014/chart" uri="{C3380CC4-5D6E-409C-BE32-E72D297353CC}">
              <c16:uniqueId val="{00000001-E3B5-4133-B438-8D18C49BE6D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14.65</c:v>
                </c:pt>
                <c:pt idx="1">
                  <c:v>19.510000000000002</c:v>
                </c:pt>
                <c:pt idx="2">
                  <c:v>19.510000000000002</c:v>
                </c:pt>
                <c:pt idx="3">
                  <c:v>17.97</c:v>
                </c:pt>
                <c:pt idx="4">
                  <c:v>17.29</c:v>
                </c:pt>
              </c:numCache>
            </c:numRef>
          </c:val>
          <c:extLst>
            <c:ext xmlns:c16="http://schemas.microsoft.com/office/drawing/2014/chart" uri="{C3380CC4-5D6E-409C-BE32-E72D297353CC}">
              <c16:uniqueId val="{00000000-6457-44C9-B6A9-2CC6A4503C1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52.58</c:v>
                </c:pt>
                <c:pt idx="4">
                  <c:v>50.94</c:v>
                </c:pt>
              </c:numCache>
            </c:numRef>
          </c:val>
          <c:smooth val="0"/>
          <c:extLst>
            <c:ext xmlns:c16="http://schemas.microsoft.com/office/drawing/2014/chart" uri="{C3380CC4-5D6E-409C-BE32-E72D297353CC}">
              <c16:uniqueId val="{00000001-6457-44C9-B6A9-2CC6A4503C1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56.79</c:v>
                </c:pt>
                <c:pt idx="1">
                  <c:v>57.17</c:v>
                </c:pt>
                <c:pt idx="2">
                  <c:v>59.04</c:v>
                </c:pt>
                <c:pt idx="3">
                  <c:v>60.73</c:v>
                </c:pt>
                <c:pt idx="4">
                  <c:v>61.33</c:v>
                </c:pt>
              </c:numCache>
            </c:numRef>
          </c:val>
          <c:extLst>
            <c:ext xmlns:c16="http://schemas.microsoft.com/office/drawing/2014/chart" uri="{C3380CC4-5D6E-409C-BE32-E72D297353CC}">
              <c16:uniqueId val="{00000000-2DDB-46D6-8965-8961B88FA1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83.02</c:v>
                </c:pt>
                <c:pt idx="4">
                  <c:v>82.55</c:v>
                </c:pt>
              </c:numCache>
            </c:numRef>
          </c:val>
          <c:smooth val="0"/>
          <c:extLst>
            <c:ext xmlns:c16="http://schemas.microsoft.com/office/drawing/2014/chart" uri="{C3380CC4-5D6E-409C-BE32-E72D297353CC}">
              <c16:uniqueId val="{00000001-2DDB-46D6-8965-8961B88FA1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53.85</c:v>
                </c:pt>
                <c:pt idx="1">
                  <c:v>57.05</c:v>
                </c:pt>
                <c:pt idx="2">
                  <c:v>59.52</c:v>
                </c:pt>
                <c:pt idx="3">
                  <c:v>61.28</c:v>
                </c:pt>
                <c:pt idx="4">
                  <c:v>63.96</c:v>
                </c:pt>
              </c:numCache>
            </c:numRef>
          </c:val>
          <c:extLst>
            <c:ext xmlns:c16="http://schemas.microsoft.com/office/drawing/2014/chart" uri="{C3380CC4-5D6E-409C-BE32-E72D297353CC}">
              <c16:uniqueId val="{00000000-009C-42CE-AD34-FA9E383774F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9C-42CE-AD34-FA9E383774F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B73-4BC1-95CE-7CB124805E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B73-4BC1-95CE-7CB124805E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0D-4CF1-8926-999285E6A0E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0D-4CF1-8926-999285E6A0E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F9-4EA5-85FA-B8EFC35C9FA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F9-4EA5-85FA-B8EFC35C9FA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C2-4DED-B773-7DE9C5D2E44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C2-4DED-B773-7DE9C5D2E44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343.84</c:v>
                </c:pt>
                <c:pt idx="1">
                  <c:v>153.88</c:v>
                </c:pt>
                <c:pt idx="2">
                  <c:v>143.88</c:v>
                </c:pt>
                <c:pt idx="3">
                  <c:v>70.88</c:v>
                </c:pt>
                <c:pt idx="4">
                  <c:v>74.42</c:v>
                </c:pt>
              </c:numCache>
            </c:numRef>
          </c:val>
          <c:extLst>
            <c:ext xmlns:c16="http://schemas.microsoft.com/office/drawing/2014/chart" uri="{C3380CC4-5D6E-409C-BE32-E72D297353CC}">
              <c16:uniqueId val="{00000000-56F4-4BB6-9928-BD382E1B6D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958.81</c:v>
                </c:pt>
                <c:pt idx="4">
                  <c:v>1001.3</c:v>
                </c:pt>
              </c:numCache>
            </c:numRef>
          </c:val>
          <c:smooth val="0"/>
          <c:extLst>
            <c:ext xmlns:c16="http://schemas.microsoft.com/office/drawing/2014/chart" uri="{C3380CC4-5D6E-409C-BE32-E72D297353CC}">
              <c16:uniqueId val="{00000001-56F4-4BB6-9928-BD382E1B6D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78.08</c:v>
                </c:pt>
                <c:pt idx="1">
                  <c:v>68.56</c:v>
                </c:pt>
                <c:pt idx="2">
                  <c:v>71.56</c:v>
                </c:pt>
                <c:pt idx="3">
                  <c:v>62.95</c:v>
                </c:pt>
                <c:pt idx="4">
                  <c:v>79.11</c:v>
                </c:pt>
              </c:numCache>
            </c:numRef>
          </c:val>
          <c:extLst>
            <c:ext xmlns:c16="http://schemas.microsoft.com/office/drawing/2014/chart" uri="{C3380CC4-5D6E-409C-BE32-E72D297353CC}">
              <c16:uniqueId val="{00000000-C67D-4019-AC80-C60A76E35F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82.88</c:v>
                </c:pt>
                <c:pt idx="4">
                  <c:v>81.88</c:v>
                </c:pt>
              </c:numCache>
            </c:numRef>
          </c:val>
          <c:smooth val="0"/>
          <c:extLst>
            <c:ext xmlns:c16="http://schemas.microsoft.com/office/drawing/2014/chart" uri="{C3380CC4-5D6E-409C-BE32-E72D297353CC}">
              <c16:uniqueId val="{00000001-C67D-4019-AC80-C60A76E35F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224.59</c:v>
                </c:pt>
                <c:pt idx="1">
                  <c:v>257.89999999999998</c:v>
                </c:pt>
                <c:pt idx="2">
                  <c:v>246.7</c:v>
                </c:pt>
                <c:pt idx="3">
                  <c:v>282.24</c:v>
                </c:pt>
                <c:pt idx="4">
                  <c:v>207.87</c:v>
                </c:pt>
              </c:numCache>
            </c:numRef>
          </c:val>
          <c:extLst>
            <c:ext xmlns:c16="http://schemas.microsoft.com/office/drawing/2014/chart" uri="{C3380CC4-5D6E-409C-BE32-E72D297353CC}">
              <c16:uniqueId val="{00000000-B181-4BB0-87B5-294067557C5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190.99</c:v>
                </c:pt>
                <c:pt idx="4">
                  <c:v>187.55</c:v>
                </c:pt>
              </c:numCache>
            </c:numRef>
          </c:val>
          <c:smooth val="0"/>
          <c:extLst>
            <c:ext xmlns:c16="http://schemas.microsoft.com/office/drawing/2014/chart" uri="{C3380CC4-5D6E-409C-BE32-E72D297353CC}">
              <c16:uniqueId val="{00000001-B181-4BB0-87B5-294067557C5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N1" sqref="N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16972</v>
      </c>
      <c r="AM8" s="51"/>
      <c r="AN8" s="51"/>
      <c r="AO8" s="51"/>
      <c r="AP8" s="51"/>
      <c r="AQ8" s="51"/>
      <c r="AR8" s="51"/>
      <c r="AS8" s="51"/>
      <c r="AT8" s="46">
        <f>データ!T6</f>
        <v>273.27</v>
      </c>
      <c r="AU8" s="46"/>
      <c r="AV8" s="46"/>
      <c r="AW8" s="46"/>
      <c r="AX8" s="46"/>
      <c r="AY8" s="46"/>
      <c r="AZ8" s="46"/>
      <c r="BA8" s="46"/>
      <c r="BB8" s="46">
        <f>データ!U6</f>
        <v>62.11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11.82</v>
      </c>
      <c r="Q10" s="46"/>
      <c r="R10" s="46"/>
      <c r="S10" s="46"/>
      <c r="T10" s="46"/>
      <c r="U10" s="46"/>
      <c r="V10" s="46"/>
      <c r="W10" s="46">
        <f>データ!Q6</f>
        <v>106.13</v>
      </c>
      <c r="X10" s="46"/>
      <c r="Y10" s="46"/>
      <c r="Z10" s="46"/>
      <c r="AA10" s="46"/>
      <c r="AB10" s="46"/>
      <c r="AC10" s="46"/>
      <c r="AD10" s="51">
        <f>データ!R6</f>
        <v>3300</v>
      </c>
      <c r="AE10" s="51"/>
      <c r="AF10" s="51"/>
      <c r="AG10" s="51"/>
      <c r="AH10" s="51"/>
      <c r="AI10" s="51"/>
      <c r="AJ10" s="51"/>
      <c r="AK10" s="2"/>
      <c r="AL10" s="51">
        <f>データ!V6</f>
        <v>1981</v>
      </c>
      <c r="AM10" s="51"/>
      <c r="AN10" s="51"/>
      <c r="AO10" s="51"/>
      <c r="AP10" s="51"/>
      <c r="AQ10" s="51"/>
      <c r="AR10" s="51"/>
      <c r="AS10" s="51"/>
      <c r="AT10" s="46">
        <f>データ!W6</f>
        <v>0.5</v>
      </c>
      <c r="AU10" s="46"/>
      <c r="AV10" s="46"/>
      <c r="AW10" s="46"/>
      <c r="AX10" s="46"/>
      <c r="AY10" s="46"/>
      <c r="AZ10" s="46"/>
      <c r="BA10" s="46"/>
      <c r="BB10" s="46">
        <f>データ!X6</f>
        <v>3962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P1nVh7H+mQVqyHXFAd8GvL2jIgS4ajiV7ReZ+j2mJITBDhi93Q4NIkaIlLl/smz3eTFBTCsDm3r3O1Az/pM/Ug==" saltValue="o2U8icjFH7+yiMHig2qE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3" t="s">
        <v>55</v>
      </c>
      <c r="I3" s="84"/>
      <c r="J3" s="84"/>
      <c r="K3" s="84"/>
      <c r="L3" s="84"/>
      <c r="M3" s="84"/>
      <c r="N3" s="84"/>
      <c r="O3" s="84"/>
      <c r="P3" s="84"/>
      <c r="Q3" s="84"/>
      <c r="R3" s="84"/>
      <c r="S3" s="84"/>
      <c r="T3" s="84"/>
      <c r="U3" s="84"/>
      <c r="V3" s="84"/>
      <c r="W3" s="84"/>
      <c r="X3" s="85"/>
      <c r="Y3" s="89" t="s">
        <v>56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174637</v>
      </c>
      <c r="D6" s="33">
        <f t="shared" si="3"/>
        <v>47</v>
      </c>
      <c r="E6" s="33">
        <f t="shared" si="3"/>
        <v>17</v>
      </c>
      <c r="F6" s="33">
        <f t="shared" si="3"/>
        <v>1</v>
      </c>
      <c r="G6" s="33">
        <f t="shared" si="3"/>
        <v>0</v>
      </c>
      <c r="H6" s="33" t="str">
        <f t="shared" si="3"/>
        <v>石川県　能登町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11.82</v>
      </c>
      <c r="Q6" s="34">
        <f t="shared" si="3"/>
        <v>106.13</v>
      </c>
      <c r="R6" s="34">
        <f t="shared" si="3"/>
        <v>3300</v>
      </c>
      <c r="S6" s="34">
        <f t="shared" si="3"/>
        <v>16972</v>
      </c>
      <c r="T6" s="34">
        <f t="shared" si="3"/>
        <v>273.27</v>
      </c>
      <c r="U6" s="34">
        <f t="shared" si="3"/>
        <v>62.11</v>
      </c>
      <c r="V6" s="34">
        <f t="shared" si="3"/>
        <v>1981</v>
      </c>
      <c r="W6" s="34">
        <f t="shared" si="3"/>
        <v>0.5</v>
      </c>
      <c r="X6" s="34">
        <f t="shared" si="3"/>
        <v>3962</v>
      </c>
      <c r="Y6" s="35">
        <f>IF(Y7="",NA(),Y7)</f>
        <v>53.85</v>
      </c>
      <c r="Z6" s="35">
        <f t="shared" ref="Z6:AH6" si="4">IF(Z7="",NA(),Z7)</f>
        <v>57.05</v>
      </c>
      <c r="AA6" s="35">
        <f t="shared" si="4"/>
        <v>59.52</v>
      </c>
      <c r="AB6" s="35">
        <f t="shared" si="4"/>
        <v>61.28</v>
      </c>
      <c r="AC6" s="35">
        <f t="shared" si="4"/>
        <v>63.96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343.84</v>
      </c>
      <c r="BG6" s="35">
        <f t="shared" ref="BG6:BO6" si="7">IF(BG7="",NA(),BG7)</f>
        <v>153.88</v>
      </c>
      <c r="BH6" s="35">
        <f t="shared" si="7"/>
        <v>143.88</v>
      </c>
      <c r="BI6" s="35">
        <f t="shared" si="7"/>
        <v>70.88</v>
      </c>
      <c r="BJ6" s="35">
        <f t="shared" si="7"/>
        <v>74.42</v>
      </c>
      <c r="BK6" s="35">
        <f t="shared" si="7"/>
        <v>1240.1600000000001</v>
      </c>
      <c r="BL6" s="35">
        <f t="shared" si="7"/>
        <v>1193.49</v>
      </c>
      <c r="BM6" s="35">
        <f t="shared" si="7"/>
        <v>876.19</v>
      </c>
      <c r="BN6" s="35">
        <f t="shared" si="7"/>
        <v>958.81</v>
      </c>
      <c r="BO6" s="35">
        <f t="shared" si="7"/>
        <v>1001.3</v>
      </c>
      <c r="BP6" s="34" t="str">
        <f>IF(BP7="","",IF(BP7="-","【-】","【"&amp;SUBSTITUTE(TEXT(BP7,"#,##0.00"),"-","△")&amp;"】"))</f>
        <v>【682.51】</v>
      </c>
      <c r="BQ6" s="35">
        <f>IF(BQ7="",NA(),BQ7)</f>
        <v>78.08</v>
      </c>
      <c r="BR6" s="35">
        <f t="shared" ref="BR6:BZ6" si="8">IF(BR7="",NA(),BR7)</f>
        <v>68.56</v>
      </c>
      <c r="BS6" s="35">
        <f t="shared" si="8"/>
        <v>71.56</v>
      </c>
      <c r="BT6" s="35">
        <f t="shared" si="8"/>
        <v>62.95</v>
      </c>
      <c r="BU6" s="35">
        <f t="shared" si="8"/>
        <v>79.11</v>
      </c>
      <c r="BV6" s="35">
        <f t="shared" si="8"/>
        <v>60.17</v>
      </c>
      <c r="BW6" s="35">
        <f t="shared" si="8"/>
        <v>65.569999999999993</v>
      </c>
      <c r="BX6" s="35">
        <f t="shared" si="8"/>
        <v>75.7</v>
      </c>
      <c r="BY6" s="35">
        <f t="shared" si="8"/>
        <v>82.88</v>
      </c>
      <c r="BZ6" s="35">
        <f t="shared" si="8"/>
        <v>81.88</v>
      </c>
      <c r="CA6" s="34" t="str">
        <f>IF(CA7="","",IF(CA7="-","【-】","【"&amp;SUBSTITUTE(TEXT(CA7,"#,##0.00"),"-","△")&amp;"】"))</f>
        <v>【100.34】</v>
      </c>
      <c r="CB6" s="35">
        <f>IF(CB7="",NA(),CB7)</f>
        <v>224.59</v>
      </c>
      <c r="CC6" s="35">
        <f t="shared" ref="CC6:CK6" si="9">IF(CC7="",NA(),CC7)</f>
        <v>257.89999999999998</v>
      </c>
      <c r="CD6" s="35">
        <f t="shared" si="9"/>
        <v>246.7</v>
      </c>
      <c r="CE6" s="35">
        <f t="shared" si="9"/>
        <v>282.24</v>
      </c>
      <c r="CF6" s="35">
        <f t="shared" si="9"/>
        <v>207.87</v>
      </c>
      <c r="CG6" s="35">
        <f t="shared" si="9"/>
        <v>281.52999999999997</v>
      </c>
      <c r="CH6" s="35">
        <f t="shared" si="9"/>
        <v>263.04000000000002</v>
      </c>
      <c r="CI6" s="35">
        <f t="shared" si="9"/>
        <v>230.04</v>
      </c>
      <c r="CJ6" s="35">
        <f t="shared" si="9"/>
        <v>190.99</v>
      </c>
      <c r="CK6" s="35">
        <f t="shared" si="9"/>
        <v>187.55</v>
      </c>
      <c r="CL6" s="34" t="str">
        <f>IF(CL7="","",IF(CL7="-","【-】","【"&amp;SUBSTITUTE(TEXT(CL7,"#,##0.00"),"-","△")&amp;"】"))</f>
        <v>【136.15】</v>
      </c>
      <c r="CM6" s="35">
        <f>IF(CM7="",NA(),CM7)</f>
        <v>14.65</v>
      </c>
      <c r="CN6" s="35">
        <f t="shared" ref="CN6:CV6" si="10">IF(CN7="",NA(),CN7)</f>
        <v>19.510000000000002</v>
      </c>
      <c r="CO6" s="35">
        <f t="shared" si="10"/>
        <v>19.510000000000002</v>
      </c>
      <c r="CP6" s="35">
        <f t="shared" si="10"/>
        <v>17.97</v>
      </c>
      <c r="CQ6" s="35">
        <f t="shared" si="10"/>
        <v>17.29</v>
      </c>
      <c r="CR6" s="35">
        <f t="shared" si="10"/>
        <v>44.89</v>
      </c>
      <c r="CS6" s="35">
        <f t="shared" si="10"/>
        <v>40.75</v>
      </c>
      <c r="CT6" s="35">
        <f t="shared" si="10"/>
        <v>42.4</v>
      </c>
      <c r="CU6" s="35">
        <f t="shared" si="10"/>
        <v>52.58</v>
      </c>
      <c r="CV6" s="35">
        <f t="shared" si="10"/>
        <v>50.94</v>
      </c>
      <c r="CW6" s="34" t="str">
        <f>IF(CW7="","",IF(CW7="-","【-】","【"&amp;SUBSTITUTE(TEXT(CW7,"#,##0.00"),"-","△")&amp;"】"))</f>
        <v>【59.64】</v>
      </c>
      <c r="CX6" s="35">
        <f>IF(CX7="",NA(),CX7)</f>
        <v>56.79</v>
      </c>
      <c r="CY6" s="35">
        <f t="shared" ref="CY6:DG6" si="11">IF(CY7="",NA(),CY7)</f>
        <v>57.17</v>
      </c>
      <c r="CZ6" s="35">
        <f t="shared" si="11"/>
        <v>59.04</v>
      </c>
      <c r="DA6" s="35">
        <f t="shared" si="11"/>
        <v>60.73</v>
      </c>
      <c r="DB6" s="35">
        <f t="shared" si="11"/>
        <v>61.33</v>
      </c>
      <c r="DC6" s="35">
        <f t="shared" si="11"/>
        <v>64.89</v>
      </c>
      <c r="DD6" s="35">
        <f t="shared" si="11"/>
        <v>64.97</v>
      </c>
      <c r="DE6" s="35">
        <f t="shared" si="11"/>
        <v>65.77</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0.13</v>
      </c>
      <c r="EN6" s="35">
        <f t="shared" si="14"/>
        <v>0.15</v>
      </c>
      <c r="EO6" s="34" t="str">
        <f>IF(EO7="","",IF(EO7="-","【-】","【"&amp;SUBSTITUTE(TEXT(EO7,"#,##0.00"),"-","△")&amp;"】"))</f>
        <v>【0.22】</v>
      </c>
    </row>
    <row r="7" spans="1:145" s="36" customFormat="1" x14ac:dyDescent="0.15">
      <c r="A7" s="28"/>
      <c r="B7" s="37">
        <v>2019</v>
      </c>
      <c r="C7" s="37">
        <v>174637</v>
      </c>
      <c r="D7" s="37">
        <v>47</v>
      </c>
      <c r="E7" s="37">
        <v>17</v>
      </c>
      <c r="F7" s="37">
        <v>1</v>
      </c>
      <c r="G7" s="37">
        <v>0</v>
      </c>
      <c r="H7" s="37" t="s">
        <v>98</v>
      </c>
      <c r="I7" s="37" t="s">
        <v>99</v>
      </c>
      <c r="J7" s="37" t="s">
        <v>100</v>
      </c>
      <c r="K7" s="37" t="s">
        <v>101</v>
      </c>
      <c r="L7" s="37" t="s">
        <v>102</v>
      </c>
      <c r="M7" s="37" t="s">
        <v>103</v>
      </c>
      <c r="N7" s="38" t="s">
        <v>104</v>
      </c>
      <c r="O7" s="38" t="s">
        <v>105</v>
      </c>
      <c r="P7" s="38">
        <v>11.82</v>
      </c>
      <c r="Q7" s="38">
        <v>106.13</v>
      </c>
      <c r="R7" s="38">
        <v>3300</v>
      </c>
      <c r="S7" s="38">
        <v>16972</v>
      </c>
      <c r="T7" s="38">
        <v>273.27</v>
      </c>
      <c r="U7" s="38">
        <v>62.11</v>
      </c>
      <c r="V7" s="38">
        <v>1981</v>
      </c>
      <c r="W7" s="38">
        <v>0.5</v>
      </c>
      <c r="X7" s="38">
        <v>3962</v>
      </c>
      <c r="Y7" s="38">
        <v>53.85</v>
      </c>
      <c r="Z7" s="38">
        <v>57.05</v>
      </c>
      <c r="AA7" s="38">
        <v>59.52</v>
      </c>
      <c r="AB7" s="38">
        <v>61.28</v>
      </c>
      <c r="AC7" s="38">
        <v>63.96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343.84</v>
      </c>
      <c r="BG7" s="38">
        <v>153.88</v>
      </c>
      <c r="BH7" s="38">
        <v>143.88</v>
      </c>
      <c r="BI7" s="38">
        <v>70.88</v>
      </c>
      <c r="BJ7" s="38">
        <v>74.42</v>
      </c>
      <c r="BK7" s="38">
        <v>1240.1600000000001</v>
      </c>
      <c r="BL7" s="38">
        <v>1193.49</v>
      </c>
      <c r="BM7" s="38">
        <v>876.19</v>
      </c>
      <c r="BN7" s="38">
        <v>958.81</v>
      </c>
      <c r="BO7" s="38">
        <v>1001.3</v>
      </c>
      <c r="BP7" s="38">
        <v>682.51</v>
      </c>
      <c r="BQ7" s="38">
        <v>78.08</v>
      </c>
      <c r="BR7" s="38">
        <v>68.56</v>
      </c>
      <c r="BS7" s="38">
        <v>71.56</v>
      </c>
      <c r="BT7" s="38">
        <v>62.95</v>
      </c>
      <c r="BU7" s="38">
        <v>79.11</v>
      </c>
      <c r="BV7" s="38">
        <v>60.17</v>
      </c>
      <c r="BW7" s="38">
        <v>65.569999999999993</v>
      </c>
      <c r="BX7" s="38">
        <v>75.7</v>
      </c>
      <c r="BY7" s="38">
        <v>82.88</v>
      </c>
      <c r="BZ7" s="38">
        <v>81.88</v>
      </c>
      <c r="CA7" s="38">
        <v>100.34</v>
      </c>
      <c r="CB7" s="38">
        <v>224.59</v>
      </c>
      <c r="CC7" s="38">
        <v>257.89999999999998</v>
      </c>
      <c r="CD7" s="38">
        <v>246.7</v>
      </c>
      <c r="CE7" s="38">
        <v>282.24</v>
      </c>
      <c r="CF7" s="38">
        <v>207.87</v>
      </c>
      <c r="CG7" s="38">
        <v>281.52999999999997</v>
      </c>
      <c r="CH7" s="38">
        <v>263.04000000000002</v>
      </c>
      <c r="CI7" s="38">
        <v>230.04</v>
      </c>
      <c r="CJ7" s="38">
        <v>190.99</v>
      </c>
      <c r="CK7" s="38">
        <v>187.55</v>
      </c>
      <c r="CL7" s="38">
        <v>136.15</v>
      </c>
      <c r="CM7" s="38">
        <v>14.65</v>
      </c>
      <c r="CN7" s="38">
        <v>19.510000000000002</v>
      </c>
      <c r="CO7" s="38">
        <v>19.510000000000002</v>
      </c>
      <c r="CP7" s="38">
        <v>17.97</v>
      </c>
      <c r="CQ7" s="38">
        <v>17.29</v>
      </c>
      <c r="CR7" s="38">
        <v>44.89</v>
      </c>
      <c r="CS7" s="38">
        <v>40.75</v>
      </c>
      <c r="CT7" s="38">
        <v>42.4</v>
      </c>
      <c r="CU7" s="38">
        <v>52.58</v>
      </c>
      <c r="CV7" s="38">
        <v>50.94</v>
      </c>
      <c r="CW7" s="38">
        <v>59.64</v>
      </c>
      <c r="CX7" s="38">
        <v>56.79</v>
      </c>
      <c r="CY7" s="38">
        <v>57.17</v>
      </c>
      <c r="CZ7" s="38">
        <v>59.04</v>
      </c>
      <c r="DA7" s="38">
        <v>60.73</v>
      </c>
      <c r="DB7" s="38">
        <v>61.33</v>
      </c>
      <c r="DC7" s="38">
        <v>64.89</v>
      </c>
      <c r="DD7" s="38">
        <v>64.97</v>
      </c>
      <c r="DE7" s="38">
        <v>65.77</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2020-12-04T02:46:02Z</dcterms:created>
  <dcterms:modified xsi:type="dcterms:W3CDTF">2021-02-09T04:21:29Z</dcterms:modified>
  <cp:category/>
</cp:coreProperties>
</file>