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11300-25646\e\R2財政共有\09 地方公営企業\96 経営比較分析関係\04    公表用ファイル\03 下水道\18穴水町\"/>
    </mc:Choice>
  </mc:AlternateContent>
  <workbookProtection workbookAlgorithmName="SHA-512" workbookHashValue="W8cHulqSMucJG1V62fXIuXTehg3mXTDWyBKvYummCYiyoJru2VQbYtja1jK8jkmYQpIED0nRxlzHDcBZ/cFNtg==" workbookSaltValue="GmvJ4O5xh25xkfte+R+nbA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I86" i="4"/>
  <c r="H86" i="4"/>
  <c r="E86" i="4"/>
  <c r="BB10" i="4"/>
  <c r="AT10" i="4"/>
  <c r="AL10" i="4"/>
  <c r="AD10" i="4"/>
  <c r="W10" i="4"/>
  <c r="P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<sst xmlns="http://schemas.openxmlformats.org/spreadsheetml/2006/main" count="236" uniqueCount="116">
  <si>
    <t>⑤経費回収率(％)</t>
  </si>
  <si>
    <t>類似団体区分</t>
    <rPh sb="4" eb="6">
      <t>クブン</t>
    </rPh>
    <phoneticPr fontId="1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</si>
  <si>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</si>
  <si>
    <t>資金不足比率(％)</t>
  </si>
  <si>
    <t>経営比較分析表（令和元年度決算）</t>
    <rPh sb="8" eb="10">
      <t>レイワ</t>
    </rPh>
    <rPh sb="10" eb="12">
      <t>ガンネン</t>
    </rPh>
    <phoneticPr fontId="1"/>
  </si>
  <si>
    <t>事業CD</t>
    <rPh sb="0" eb="2">
      <t>ジギョウ</t>
    </rPh>
    <phoneticPr fontId="1"/>
  </si>
  <si>
    <t>業種CD</t>
    <rPh sb="0" eb="2">
      <t>ギョウシュ</t>
    </rPh>
    <phoneticPr fontId="1"/>
  </si>
  <si>
    <t>管理者の情報</t>
    <rPh sb="0" eb="3">
      <t>カンリシャ</t>
    </rPh>
    <rPh sb="4" eb="6">
      <t>ジョウホウ</t>
    </rPh>
    <phoneticPr fontId="1"/>
  </si>
  <si>
    <t>事業名</t>
  </si>
  <si>
    <t>業務名</t>
    <rPh sb="2" eb="3">
      <t>メイ</t>
    </rPh>
    <phoneticPr fontId="1"/>
  </si>
  <si>
    <t>1⑤</t>
  </si>
  <si>
    <t>全体総括</t>
    <rPh sb="0" eb="2">
      <t>ゼンタイ</t>
    </rPh>
    <rPh sb="2" eb="4">
      <t>ソウカツ</t>
    </rPh>
    <phoneticPr fontId="1"/>
  </si>
  <si>
    <t>2. 老朽化の状況</t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</si>
  <si>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</si>
  <si>
    <t>■</t>
  </si>
  <si>
    <t>業種名</t>
    <rPh sb="2" eb="3">
      <t>メイ</t>
    </rPh>
    <phoneticPr fontId="1"/>
  </si>
  <si>
    <t>人口（人）</t>
    <rPh sb="0" eb="2">
      <t>ジンコウ</t>
    </rPh>
    <rPh sb="3" eb="4">
      <t>ヒト</t>
    </rPh>
    <phoneticPr fontId="1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</si>
  <si>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</si>
  <si>
    <t>グラフ凡例</t>
    <rPh sb="3" eb="5">
      <t>ハンレイ</t>
    </rPh>
    <phoneticPr fontId="1"/>
  </si>
  <si>
    <t>大項目</t>
    <rPh sb="0" eb="3">
      <t>ダイコウモク</t>
    </rPh>
    <phoneticPr fontId="1"/>
  </si>
  <si>
    <t>当該団体値（当該値）</t>
    <rPh sb="2" eb="4">
      <t>ダンタイ</t>
    </rPh>
    <phoneticPr fontId="1"/>
  </si>
  <si>
    <t>自己資本構成比率(％)</t>
  </si>
  <si>
    <t>普及率(％)</t>
  </si>
  <si>
    <t>①収益的収支比率(％)</t>
    <rPh sb="1" eb="4">
      <t>シュウエキテキ</t>
    </rPh>
    <phoneticPr fontId="1"/>
  </si>
  <si>
    <t>施設CD</t>
    <rPh sb="0" eb="2">
      <t>シセツ</t>
    </rPh>
    <phoneticPr fontId="1"/>
  </si>
  <si>
    <t>有収率(％)</t>
    <rPh sb="0" eb="1">
      <t>ユウ</t>
    </rPh>
    <rPh sb="1" eb="3">
      <t>シュウリツ</t>
    </rPh>
    <phoneticPr fontId="1"/>
  </si>
  <si>
    <t>③流動比率(％)</t>
    <rPh sb="1" eb="3">
      <t>リュウドウ</t>
    </rPh>
    <rPh sb="3" eb="5">
      <t>ヒリツ</t>
    </rPh>
    <phoneticPr fontId="1"/>
  </si>
  <si>
    <t>1. 経営の健全性・効率性</t>
  </si>
  <si>
    <t>処理区域内人口(人)</t>
    <rPh sb="0" eb="2">
      <t>ショリ</t>
    </rPh>
    <rPh sb="2" eb="5">
      <t>クイキナイ</t>
    </rPh>
    <phoneticPr fontId="1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</si>
  <si>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1"/>
  </si>
  <si>
    <t>年度</t>
    <rPh sb="0" eb="2">
      <t>ネンド</t>
    </rPh>
    <phoneticPr fontId="1"/>
  </si>
  <si>
    <t>1⑧</t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</si>
  <si>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1"/>
  </si>
  <si>
    <t>－</t>
  </si>
  <si>
    <t>2①</t>
  </si>
  <si>
    <t>類似団体平均値（平均値）</t>
  </si>
  <si>
    <t>【】</t>
  </si>
  <si>
    <t>令和元年度全国平均</t>
    <rPh sb="0" eb="2">
      <t>レイワ</t>
    </rPh>
    <rPh sb="2" eb="4">
      <t>ガンネン</t>
    </rPh>
    <phoneticPr fontId="1"/>
  </si>
  <si>
    <t>-</t>
  </si>
  <si>
    <t>分析欄</t>
    <rPh sb="0" eb="2">
      <t>ブンセキ</t>
    </rPh>
    <rPh sb="2" eb="3">
      <t>ラン</t>
    </rPh>
    <phoneticPr fontId="1"/>
  </si>
  <si>
    <t>1. 経営の健全性・効率性について</t>
  </si>
  <si>
    <t>1④</t>
  </si>
  <si>
    <t>2. 老朽化の状況について</t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</si>
  <si>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1"/>
  </si>
  <si>
    <t>全国平均</t>
    <rPh sb="0" eb="2">
      <t>ゼンコク</t>
    </rPh>
    <rPh sb="2" eb="4">
      <t>ヘイキン</t>
    </rPh>
    <phoneticPr fontId="1"/>
  </si>
  <si>
    <t>②累積欠損金比率(％)</t>
  </si>
  <si>
    <t>1①</t>
  </si>
  <si>
    <t>1②</t>
  </si>
  <si>
    <t>1③</t>
  </si>
  <si>
    <t>1⑥</t>
  </si>
  <si>
    <t>1⑦</t>
  </si>
  <si>
    <t>2②</t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</si>
  <si>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1"/>
  </si>
  <si>
    <t>2③</t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</si>
  <si>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1"/>
  </si>
  <si>
    <t>基本情報</t>
    <rPh sb="0" eb="2">
      <t>キホン</t>
    </rPh>
    <rPh sb="2" eb="4">
      <t>ジョウホウ</t>
    </rPh>
    <phoneticPr fontId="1"/>
  </si>
  <si>
    <t>項番</t>
    <rPh sb="0" eb="2">
      <t>コウバン</t>
    </rPh>
    <phoneticPr fontId="1"/>
  </si>
  <si>
    <t>都道府県名</t>
    <rPh sb="0" eb="4">
      <t>トドウフケン</t>
    </rPh>
    <rPh sb="4" eb="5">
      <t>メイ</t>
    </rPh>
    <phoneticPr fontId="1"/>
  </si>
  <si>
    <t>団体CD</t>
    <rPh sb="0" eb="2">
      <t>ダンタイ</t>
    </rPh>
    <phoneticPr fontId="1"/>
  </si>
  <si>
    <t>業務CD</t>
    <rPh sb="0" eb="2">
      <t>ギョウム</t>
    </rPh>
    <phoneticPr fontId="1"/>
  </si>
  <si>
    <t>中項目</t>
    <rPh sb="0" eb="1">
      <t>チュウ</t>
    </rPh>
    <rPh sb="1" eb="3">
      <t>コウモク</t>
    </rPh>
    <phoneticPr fontId="1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</si>
  <si>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1"/>
  </si>
  <si>
    <t>④企業債残高対事業規模比率(％)</t>
  </si>
  <si>
    <t>人口密度</t>
    <rPh sb="0" eb="2">
      <t>ジンコウ</t>
    </rPh>
    <rPh sb="2" eb="4">
      <t>ミツド</t>
    </rPh>
    <phoneticPr fontId="1"/>
  </si>
  <si>
    <t>⑦施設利用率(％)</t>
    <rPh sb="1" eb="3">
      <t>シセツ</t>
    </rPh>
    <rPh sb="3" eb="6">
      <t>リヨウリツ</t>
    </rPh>
    <phoneticPr fontId="1"/>
  </si>
  <si>
    <t>⑧水洗化率(％)</t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</si>
  <si>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1"/>
  </si>
  <si>
    <t>②管渠老朽化率(％)</t>
  </si>
  <si>
    <t>③管渠改善率(％)</t>
  </si>
  <si>
    <t>小項目</t>
    <rPh sb="0" eb="3">
      <t>ショウコウモク</t>
    </rPh>
    <phoneticPr fontId="1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</si>
  <si>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1"/>
  </si>
  <si>
    <t>業種名称</t>
    <rPh sb="0" eb="2">
      <t>ギョウシュ</t>
    </rPh>
    <rPh sb="2" eb="4">
      <t>メイショウ</t>
    </rPh>
    <phoneticPr fontId="1"/>
  </si>
  <si>
    <t>事業名称</t>
    <rPh sb="0" eb="2">
      <t>ジギョウ</t>
    </rPh>
    <rPh sb="2" eb="4">
      <t>メイショウ</t>
    </rPh>
    <phoneticPr fontId="1"/>
  </si>
  <si>
    <t>類似団体</t>
    <rPh sb="0" eb="2">
      <t>ルイジ</t>
    </rPh>
    <rPh sb="2" eb="4">
      <t>ダンタイ</t>
    </rPh>
    <phoneticPr fontId="1"/>
  </si>
  <si>
    <t>資金不足比率</t>
    <rPh sb="0" eb="2">
      <t>シキン</t>
    </rPh>
    <rPh sb="2" eb="4">
      <t>フソク</t>
    </rPh>
    <rPh sb="4" eb="6">
      <t>ヒリツ</t>
    </rPh>
    <phoneticPr fontId="1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</si>
  <si>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1"/>
  </si>
  <si>
    <t>普及率</t>
    <rPh sb="0" eb="2">
      <t>フキュウ</t>
    </rPh>
    <rPh sb="2" eb="3">
      <t>リツ</t>
    </rPh>
    <phoneticPr fontId="1"/>
  </si>
  <si>
    <t>有収率</t>
    <rPh sb="0" eb="1">
      <t>ユウ</t>
    </rPh>
    <rPh sb="1" eb="3">
      <t>シュウリツ</t>
    </rPh>
    <phoneticPr fontId="1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</si>
  <si>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1"/>
  </si>
  <si>
    <t>人口</t>
    <rPh sb="0" eb="2">
      <t>ジンコウ</t>
    </rPh>
    <phoneticPr fontId="1"/>
  </si>
  <si>
    <t>面積</t>
    <rPh sb="0" eb="2">
      <t>メンセキ</t>
    </rPh>
    <phoneticPr fontId="1"/>
  </si>
  <si>
    <t>処理区域内人口</t>
  </si>
  <si>
    <t>処理区域面積</t>
  </si>
  <si>
    <t>処理区域内人口密度</t>
  </si>
  <si>
    <t>比率(N-4)</t>
    <rPh sb="0" eb="2">
      <t>ヒリツ</t>
    </rPh>
    <phoneticPr fontId="1"/>
  </si>
  <si>
    <t>比率(N-3)</t>
    <rPh sb="0" eb="2">
      <t>ヒリツ</t>
    </rPh>
    <phoneticPr fontId="1"/>
  </si>
  <si>
    <t>比率(N-2)</t>
    <rPh sb="0" eb="2">
      <t>ヒリツ</t>
    </rPh>
    <phoneticPr fontId="1"/>
  </si>
  <si>
    <t>比率(N-1)</t>
    <rPh sb="0" eb="2">
      <t>ヒリツ</t>
    </rPh>
    <phoneticPr fontId="1"/>
  </si>
  <si>
    <t>比率(N)</t>
    <rPh sb="0" eb="2">
      <t>ヒリツ</t>
    </rPh>
    <phoneticPr fontId="1"/>
  </si>
  <si>
    <t>全国平均</t>
  </si>
  <si>
    <t>類似団体平均(N-4)</t>
  </si>
  <si>
    <t>類似団体平均(N-3)</t>
  </si>
  <si>
    <t>類似団体平均(N-2)</t>
  </si>
  <si>
    <t>類似団体平均(N-1)</t>
  </si>
  <si>
    <t>類似団体平均(N)</t>
  </si>
  <si>
    <t>参照用</t>
    <rPh sb="0" eb="3">
      <t>サンショウヨウ</t>
    </rPh>
    <phoneticPr fontId="1"/>
  </si>
  <si>
    <t>石川県　穴水町</t>
  </si>
  <si>
    <t>法非適用</t>
  </si>
  <si>
    <t>下水道事業</t>
  </si>
  <si>
    <t>公共下水道</t>
  </si>
  <si>
    <t>Cd2</t>
  </si>
  <si>
    <t>非設置</t>
  </si>
  <si>
    <t>該当数値なし</t>
  </si>
  <si>
    <t>Ｎ－４年度</t>
    <rPh sb="3" eb="5">
      <t>ネンド</t>
    </rPh>
    <phoneticPr fontId="1"/>
  </si>
  <si>
    <t>Ｎ－３年度</t>
    <rPh sb="3" eb="5">
      <t>ネンド</t>
    </rPh>
    <phoneticPr fontId="1"/>
  </si>
  <si>
    <t>Ｎ－２年度</t>
    <rPh sb="3" eb="5">
      <t>ネンド</t>
    </rPh>
    <phoneticPr fontId="1"/>
  </si>
  <si>
    <t>Ｎ－１年度</t>
    <rPh sb="3" eb="5">
      <t>ネンド</t>
    </rPh>
    <phoneticPr fontId="1"/>
  </si>
  <si>
    <t>Ｎ年度</t>
    <rPh sb="1" eb="3">
      <t>ネンド</t>
    </rPh>
    <phoneticPr fontId="1"/>
  </si>
  <si>
    <t>←年数補正</t>
    <rPh sb="1" eb="3">
      <t>ネンスウ</t>
    </rPh>
    <rPh sb="3" eb="5">
      <t>ホセイ</t>
    </rPh>
    <phoneticPr fontId="1"/>
  </si>
  <si>
    <t>←日数補正</t>
    <rPh sb="1" eb="3">
      <t>ニッスウ</t>
    </rPh>
    <rPh sb="3" eb="5">
      <t>ホセイ</t>
    </rPh>
    <phoneticPr fontId="1"/>
  </si>
  <si>
    <t>"H"yy</t>
  </si>
  <si>
    <t>"R"dd</t>
  </si>
  <si>
    <t xml:space="preserve">①収益的収支比率については、料金収入等の収益で、維持管理費等の費用をどの程度賄えているかを表す指標であり、当町は81%に位置し、経営が厳しい状況を示している。安定した使用料収入を図るためにも、下水道接続の推進活動に努める。
⑤経費回収率は100%未満であることから、一般会計からの繰入金により賄われていることを示しているが、類似団体平均値と比べると高い回収率である、今後も適正な維持管理に努める。
⑥汚水処理原価は、類似団体平均値と同等な数値であることから、今後も適正な維持管理に努める。
⑦施設利用率については、類似団体平均値と比較して高い数値であるが、人口減少に伴う施設規模の適正化の検討が必要と考える。
⑧水洗化率は、類似団体平均値と比較して低い数値であるため、更なる普及促進に努める。
</t>
    <rPh sb="6" eb="8">
      <t>ヒリツ</t>
    </rPh>
    <rPh sb="54" eb="55">
      <t>マチ</t>
    </rPh>
    <rPh sb="60" eb="62">
      <t>イチ</t>
    </rPh>
    <rPh sb="64" eb="66">
      <t>ケイエイ</t>
    </rPh>
    <rPh sb="67" eb="68">
      <t>キビ</t>
    </rPh>
    <rPh sb="70" eb="72">
      <t>ジョウキョウ</t>
    </rPh>
    <rPh sb="73" eb="74">
      <t>シメ</t>
    </rPh>
    <rPh sb="79" eb="81">
      <t>アンテイ</t>
    </rPh>
    <rPh sb="83" eb="86">
      <t>シヨウリョウ</t>
    </rPh>
    <rPh sb="86" eb="88">
      <t>シュウニュウ</t>
    </rPh>
    <rPh sb="89" eb="90">
      <t>ハカ</t>
    </rPh>
    <rPh sb="96" eb="99">
      <t>ゲスイドウ</t>
    </rPh>
    <rPh sb="99" eb="101">
      <t>セツゾク</t>
    </rPh>
    <rPh sb="102" eb="104">
      <t>スイシン</t>
    </rPh>
    <rPh sb="104" eb="106">
      <t>カツドウ</t>
    </rPh>
    <rPh sb="107" eb="108">
      <t>ツト</t>
    </rPh>
    <rPh sb="162" eb="164">
      <t>ルイジ</t>
    </rPh>
    <rPh sb="164" eb="166">
      <t>ダンタイ</t>
    </rPh>
    <rPh sb="166" eb="169">
      <t>ヘイキンチ</t>
    </rPh>
    <rPh sb="170" eb="171">
      <t>クラ</t>
    </rPh>
    <rPh sb="174" eb="175">
      <t>タカ</t>
    </rPh>
    <rPh sb="176" eb="178">
      <t>カイシュウ</t>
    </rPh>
    <rPh sb="178" eb="179">
      <t>リツ</t>
    </rPh>
    <rPh sb="183" eb="185">
      <t>コンゴ</t>
    </rPh>
    <rPh sb="186" eb="188">
      <t>テキセイ</t>
    </rPh>
    <rPh sb="189" eb="191">
      <t>イジ</t>
    </rPh>
    <rPh sb="191" eb="193">
      <t>カンリ</t>
    </rPh>
    <rPh sb="194" eb="195">
      <t>ツト</t>
    </rPh>
    <rPh sb="212" eb="215">
      <t>ヘイキンチ</t>
    </rPh>
    <rPh sb="216" eb="218">
      <t>ドウトウ</t>
    </rPh>
    <rPh sb="229" eb="231">
      <t>コンゴ</t>
    </rPh>
    <rPh sb="232" eb="234">
      <t>テキセイ</t>
    </rPh>
    <rPh sb="235" eb="237">
      <t>イジ</t>
    </rPh>
    <rPh sb="237" eb="239">
      <t>カンリ</t>
    </rPh>
    <rPh sb="240" eb="241">
      <t>ツト</t>
    </rPh>
    <rPh sb="246" eb="248">
      <t>シセツ</t>
    </rPh>
    <rPh sb="248" eb="251">
      <t>リヨウリツ</t>
    </rPh>
    <rPh sb="257" eb="259">
      <t>ルイジ</t>
    </rPh>
    <rPh sb="259" eb="261">
      <t>ダンタイ</t>
    </rPh>
    <rPh sb="261" eb="264">
      <t>ヘイキンチ</t>
    </rPh>
    <rPh sb="265" eb="267">
      <t>ヒカク</t>
    </rPh>
    <rPh sb="269" eb="270">
      <t>タカ</t>
    </rPh>
    <rPh sb="278" eb="280">
      <t>ジンコウ</t>
    </rPh>
    <rPh sb="280" eb="282">
      <t>ゲンショウ</t>
    </rPh>
    <rPh sb="283" eb="284">
      <t>トモナ</t>
    </rPh>
    <rPh sb="285" eb="287">
      <t>シセツ</t>
    </rPh>
    <rPh sb="287" eb="289">
      <t>キボ</t>
    </rPh>
    <rPh sb="290" eb="293">
      <t>テキセイカ</t>
    </rPh>
    <rPh sb="294" eb="296">
      <t>ケントウ</t>
    </rPh>
    <rPh sb="297" eb="299">
      <t>ヒツヨウ</t>
    </rPh>
    <rPh sb="300" eb="301">
      <t>カンガ</t>
    </rPh>
    <rPh sb="316" eb="319">
      <t>ヘイキンチ</t>
    </rPh>
    <rPh sb="324" eb="325">
      <t>ヒク</t>
    </rPh>
    <rPh sb="334" eb="335">
      <t>サラ</t>
    </rPh>
    <rPh sb="337" eb="339">
      <t>フキュウ</t>
    </rPh>
    <rPh sb="339" eb="341">
      <t>ソクシン</t>
    </rPh>
    <phoneticPr fontId="1"/>
  </si>
  <si>
    <t>←書式設定</t>
    <rPh sb="1" eb="3">
      <t>ショシキ</t>
    </rPh>
    <rPh sb="3" eb="5">
      <t>セッテイ</t>
    </rPh>
    <phoneticPr fontId="1"/>
  </si>
  <si>
    <t>③管渠改善率は、H27年度から長寿命化計画及び耐震化計画に基づき、改良したため上昇した。</t>
    <rPh sb="11" eb="13">
      <t>ネンド</t>
    </rPh>
    <rPh sb="21" eb="22">
      <t>オヨ</t>
    </rPh>
    <rPh sb="23" eb="26">
      <t>タイシンカ</t>
    </rPh>
    <rPh sb="26" eb="28">
      <t>ケイカク</t>
    </rPh>
    <rPh sb="33" eb="35">
      <t>カイリョウ</t>
    </rPh>
    <rPh sb="39" eb="41">
      <t>ジョウショウ</t>
    </rPh>
    <phoneticPr fontId="1"/>
  </si>
  <si>
    <r>
      <t xml:space="preserve">経営の健全性に向けて、さらなる維持管理の効率化による経費削減、水洗化率の向上に努める必要がある。
</t>
    </r>
    <r>
      <rPr>
        <sz val="11"/>
        <color theme="1"/>
        <rFont val="ＭＳ ゴシック"/>
        <family val="3"/>
        <charset val="128"/>
      </rPr>
      <t>また、施設の老朽化に伴う更新事業等を計画的に行っていくため、正確な経営状況を把握し、事業運営の効率化や健全化を図ることを目的として、令和6年度から地方公営企業法を適用し、公営企業会計に移行する。</t>
    </r>
    <rPh sb="0" eb="2">
      <t>ケイエイ</t>
    </rPh>
    <rPh sb="3" eb="5">
      <t>ケンゼン</t>
    </rPh>
    <rPh sb="5" eb="6">
      <t>セイ</t>
    </rPh>
    <rPh sb="7" eb="8">
      <t>ム</t>
    </rPh>
    <rPh sb="15" eb="17">
      <t>イジ</t>
    </rPh>
    <rPh sb="17" eb="19">
      <t>カンリ</t>
    </rPh>
    <rPh sb="20" eb="23">
      <t>コウリツカ</t>
    </rPh>
    <rPh sb="26" eb="28">
      <t>ケイヒ</t>
    </rPh>
    <rPh sb="28" eb="30">
      <t>サクゲン</t>
    </rPh>
    <rPh sb="115" eb="117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</si>
</sst>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H&quot;yy"/>
    <numFmt numFmtId="177" formatCode="&quot;R&quot;dd"/>
    <numFmt numFmtId="178" formatCode="#,##0.00;&quot;△&quot;#,##0.00"/>
    <numFmt numFmtId="179" formatCode="#,##0.00;&quot;△&quot;#,##0.00;&quot;-&quot;"/>
    <numFmt numFmtId="180" formatCode="#,##0;&quot;△&quot;#,##0"/>
    <numFmt numFmtId="181" formatCode="0.00_);[Red]\(0.00\)"/>
  </numFmts>
  <fonts count="17" x14ac:knownFonts="1">
    <font>
      <sz val="11"/>
      <color theme="1"/>
      <name val="ＭＳ Ｐゴシック"/>
      <family val="3"/>
    </font>
    <font>
      <sz val="6"/>
      <name val="ＭＳ Ｐゴシック"/>
      <family val="3"/>
    </font>
    <font>
      <b/>
      <sz val="11"/>
      <color theme="1"/>
      <name val="ＭＳ ゴシック"/>
      <family val="3"/>
    </font>
    <font>
      <sz val="11"/>
      <color theme="1"/>
      <name val="ＭＳ ゴシック"/>
      <family val="3"/>
    </font>
    <font>
      <b/>
      <sz val="24"/>
      <color theme="1"/>
      <name val="ＭＳ ゴシック"/>
      <family val="3"/>
    </font>
    <font>
      <b/>
      <sz val="14"/>
      <color theme="1"/>
      <name val="ＭＳ ゴシック"/>
      <family val="3"/>
    </font>
    <font>
      <sz val="11"/>
      <color theme="0"/>
      <name val="ＭＳ Ｐゴシック"/>
      <family val="2"/>
    </font>
    <font>
      <b/>
      <sz val="9"/>
      <color theme="1"/>
      <name val="ＭＳ ゴシック"/>
      <family val="3"/>
    </font>
    <font>
      <sz val="9"/>
      <color theme="1"/>
      <name val="ＭＳ ゴシック"/>
      <family val="3"/>
    </font>
    <font>
      <b/>
      <sz val="11"/>
      <color rgb="FF3366FF"/>
      <name val="ＭＳ ゴシック"/>
      <family val="3"/>
    </font>
    <font>
      <b/>
      <sz val="11"/>
      <color rgb="FFFF5050"/>
      <name val="ＭＳ ゴシック"/>
      <family val="3"/>
    </font>
    <font>
      <b/>
      <sz val="12"/>
      <color theme="1"/>
      <name val="ＭＳ ゴシック"/>
      <family val="3"/>
    </font>
    <font>
      <sz val="11"/>
      <color theme="1"/>
      <name val="ＭＳ Ｐゴシック"/>
      <family val="3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0" xfId="0" applyFont="1" applyProtection="1">
      <alignment vertical="center"/>
      <protection hidden="1"/>
    </xf>
    <xf numFmtId="0" fontId="3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5" fillId="0" borderId="3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49" fontId="0" fillId="0" borderId="0" xfId="0" applyNumberFormat="1" applyAlignment="1">
      <alignment vertical="center" shrinkToFit="1"/>
    </xf>
    <xf numFmtId="0" fontId="0" fillId="3" borderId="2" xfId="0" applyFill="1" applyBorder="1">
      <alignment vertical="center"/>
    </xf>
    <xf numFmtId="0" fontId="0" fillId="4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5" borderId="2" xfId="0" applyNumberFormat="1" applyFill="1" applyBorder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6" fontId="0" fillId="0" borderId="2" xfId="0" applyNumberFormat="1" applyBorder="1">
      <alignment vertical="center"/>
    </xf>
    <xf numFmtId="177" fontId="0" fillId="0" borderId="2" xfId="0" applyNumberFormat="1" applyBorder="1">
      <alignment vertical="center"/>
    </xf>
    <xf numFmtId="0" fontId="0" fillId="3" borderId="2" xfId="0" applyFill="1" applyBorder="1" applyAlignment="1">
      <alignment vertical="center" shrinkToFit="1"/>
    </xf>
    <xf numFmtId="178" fontId="0" fillId="5" borderId="2" xfId="1" applyNumberFormat="1" applyFont="1" applyFill="1" applyBorder="1" applyAlignment="1">
      <alignment vertical="center" shrinkToFit="1"/>
    </xf>
    <xf numFmtId="178" fontId="0" fillId="0" borderId="2" xfId="1" applyNumberFormat="1" applyFont="1" applyBorder="1" applyAlignment="1">
      <alignment vertical="center" shrinkToFit="1"/>
    </xf>
    <xf numFmtId="181" fontId="0" fillId="0" borderId="0" xfId="0" applyNumberFormat="1">
      <alignment vertical="center"/>
    </xf>
    <xf numFmtId="0" fontId="6" fillId="0" borderId="0" xfId="0" applyFont="1">
      <alignment vertical="center"/>
    </xf>
    <xf numFmtId="179" fontId="0" fillId="5" borderId="2" xfId="1" applyNumberFormat="1" applyFont="1" applyFill="1" applyBorder="1" applyAlignment="1">
      <alignment vertical="center" shrinkToFit="1"/>
    </xf>
    <xf numFmtId="0" fontId="11" fillId="0" borderId="3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80" fontId="3" fillId="0" borderId="2" xfId="0" applyNumberFormat="1" applyFont="1" applyBorder="1" applyAlignment="1" applyProtection="1">
      <alignment horizontal="center" vertical="center"/>
      <protection hidden="1"/>
    </xf>
    <xf numFmtId="178" fontId="3" fillId="0" borderId="2" xfId="0" applyNumberFormat="1" applyFont="1" applyBorder="1" applyAlignment="1" applyProtection="1">
      <alignment horizontal="center" vertical="center"/>
      <protection hidden="1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3" fillId="0" borderId="2" xfId="0" applyNumberFormat="1" applyFont="1" applyBorder="1" applyAlignment="1" applyProtection="1">
      <alignment horizontal="center" vertical="center"/>
      <protection hidden="1"/>
    </xf>
    <xf numFmtId="0" fontId="3" fillId="0" borderId="2" xfId="0" applyNumberFormat="1" applyFont="1" applyBorder="1" applyAlignment="1" applyProtection="1">
      <alignment horizontal="center" vertical="center" shrinkToFit="1"/>
      <protection hidden="1"/>
    </xf>
    <xf numFmtId="49" fontId="2" fillId="0" borderId="1" xfId="0" applyNumberFormat="1" applyFont="1" applyBorder="1" applyAlignment="1" applyProtection="1">
      <alignment horizontal="left" vertical="center"/>
      <protection hidden="1"/>
    </xf>
    <xf numFmtId="0" fontId="0" fillId="3" borderId="3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9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0.56000000000000005</c:v>
                </c:pt>
                <c:pt idx="1">
                  <c:v>0.44</c:v>
                </c:pt>
                <c:pt idx="2">
                  <c:v>0.72</c:v>
                </c:pt>
                <c:pt idx="3">
                  <c:v>1.9</c:v>
                </c:pt>
                <c:pt idx="4">
                  <c:v>0.46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3E-45FE-AC97-8AE131E67F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0.15</c:v>
                </c:pt>
                <c:pt idx="1">
                  <c:v>0.1</c:v>
                </c:pt>
                <c:pt idx="2">
                  <c:v>0.13</c:v>
                </c:pt>
                <c:pt idx="3">
                  <c:v>0.12</c:v>
                </c:pt>
                <c:pt idx="4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3E-45FE-AC97-8AE131E67F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 orientation="landscape"/>
  </c:printSettings>
  <c:extLst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49.81</c:v>
                </c:pt>
                <c:pt idx="1">
                  <c:v>49.25</c:v>
                </c:pt>
                <c:pt idx="2">
                  <c:v>53.75</c:v>
                </c:pt>
                <c:pt idx="3">
                  <c:v>53.81</c:v>
                </c:pt>
                <c:pt idx="4">
                  <c:v>53.88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44-4860-ABD9-E3BA023F7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49.39</c:v>
                </c:pt>
                <c:pt idx="1">
                  <c:v>49.25</c:v>
                </c:pt>
                <c:pt idx="2">
                  <c:v>50.24</c:v>
                </c:pt>
                <c:pt idx="3">
                  <c:v>49.68</c:v>
                </c:pt>
                <c:pt idx="4">
                  <c:v>49.27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44-4860-ABD9-E3BA023F7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70.23</c:v>
                </c:pt>
                <c:pt idx="1">
                  <c:v>70.5</c:v>
                </c:pt>
                <c:pt idx="2">
                  <c:v>70.44</c:v>
                </c:pt>
                <c:pt idx="3">
                  <c:v>72.39</c:v>
                </c:pt>
                <c:pt idx="4">
                  <c:v>72.89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C9-4AB6-9B26-942D7FB480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83.96</c:v>
                </c:pt>
                <c:pt idx="1">
                  <c:v>84.12</c:v>
                </c:pt>
                <c:pt idx="2">
                  <c:v>84.17</c:v>
                </c:pt>
                <c:pt idx="3">
                  <c:v>83.35</c:v>
                </c:pt>
                <c:pt idx="4">
                  <c:v>83.16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C9-4AB6-9B26-942D7FB480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79.84</c:v>
                </c:pt>
                <c:pt idx="1">
                  <c:v>79.88</c:v>
                </c:pt>
                <c:pt idx="2">
                  <c:v>73.069999999999993</c:v>
                </c:pt>
                <c:pt idx="3">
                  <c:v>73.27</c:v>
                </c:pt>
                <c:pt idx="4">
                  <c:v>81.47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31-4F9A-891C-C3A6D20D03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31-4F9A-891C-C3A6D20D03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 orientation="landscape"/>
  </c:printSettings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69-46B9-8CA8-A76219DA83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69-46B9-8CA8-A76219DA83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CA-4540-B436-BEE820509E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CA-4540-B436-BEE820509E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 orientation="landscape"/>
  </c:printSettings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B7-4FEF-9E05-7505B4EEAF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B7-4FEF-9E05-7505B4EEAF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D2-4A2A-809A-FE832D1E31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D2-4A2A-809A-FE832D1E31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1916.94</c:v>
                </c:pt>
                <c:pt idx="1">
                  <c:v>2518.5100000000002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C3-4A62-B765-702E71A5EB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1162.3599999999999</c:v>
                </c:pt>
                <c:pt idx="1">
                  <c:v>1047.6500000000001</c:v>
                </c:pt>
                <c:pt idx="2">
                  <c:v>1124.26</c:v>
                </c:pt>
                <c:pt idx="3">
                  <c:v>1048.23</c:v>
                </c:pt>
                <c:pt idx="4">
                  <c:v>1130.42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C3-4A62-B765-702E71A5EB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89.83</c:v>
                </c:pt>
                <c:pt idx="1">
                  <c:v>95.8</c:v>
                </c:pt>
                <c:pt idx="2">
                  <c:v>95.97</c:v>
                </c:pt>
                <c:pt idx="3">
                  <c:v>94.88</c:v>
                </c:pt>
                <c:pt idx="4">
                  <c:v>98.54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19-414E-AA2C-C99A359056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68.209999999999994</c:v>
                </c:pt>
                <c:pt idx="1">
                  <c:v>74.040000000000006</c:v>
                </c:pt>
                <c:pt idx="2">
                  <c:v>80.58</c:v>
                </c:pt>
                <c:pt idx="3">
                  <c:v>78.92</c:v>
                </c:pt>
                <c:pt idx="4">
                  <c:v>74.17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19-414E-AA2C-C99A359056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235.6</c:v>
                </c:pt>
                <c:pt idx="1">
                  <c:v>223.58</c:v>
                </c:pt>
                <c:pt idx="2">
                  <c:v>224.46</c:v>
                </c:pt>
                <c:pt idx="3">
                  <c:v>224.38</c:v>
                </c:pt>
                <c:pt idx="4">
                  <c:v>225.51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77-40AF-910A-2EFAAC5709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250.84</c:v>
                </c:pt>
                <c:pt idx="1">
                  <c:v>235.61</c:v>
                </c:pt>
                <c:pt idx="2">
                  <c:v>216.21</c:v>
                </c:pt>
                <c:pt idx="3">
                  <c:v>220.31</c:v>
                </c:pt>
                <c:pt idx="4">
                  <c:v>230.95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77-40AF-910A-2EFAAC5709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78</xdr:row>
      <xdr:rowOff>0</xdr:rowOff>
    </xdr:to>
    <xdr:graphicFrame macro="">
      <xdr:nvGraphicFramePr>
        <xdr:cNvPr id="4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71120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①収益的収支比率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0</xdr:colOff>
      <xdr:row>15</xdr:row>
      <xdr:rowOff>171450</xdr:rowOff>
    </xdr:from>
    <xdr:to>
      <xdr:col>31</xdr:col>
      <xdr:colOff>0</xdr:colOff>
      <xdr:row>33</xdr:row>
      <xdr:rowOff>1270</xdr:rowOff>
    </xdr:to>
    <xdr:graphicFrame macro="">
      <xdr:nvGraphicFramePr>
        <xdr:cNvPr id="7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171450</xdr:rowOff>
    </xdr:from>
    <xdr:to>
      <xdr:col>46</xdr:col>
      <xdr:colOff>0</xdr:colOff>
      <xdr:row>33</xdr:row>
      <xdr:rowOff>1270</xdr:rowOff>
    </xdr:to>
    <xdr:graphicFrame macro="">
      <xdr:nvGraphicFramePr>
        <xdr:cNvPr id="8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171450</xdr:rowOff>
    </xdr:from>
    <xdr:to>
      <xdr:col>61</xdr:col>
      <xdr:colOff>0</xdr:colOff>
      <xdr:row>33</xdr:row>
      <xdr:rowOff>1270</xdr:rowOff>
    </xdr:to>
    <xdr:graphicFrame macro="">
      <xdr:nvGraphicFramePr>
        <xdr:cNvPr id="9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171450</xdr:rowOff>
    </xdr:from>
    <xdr:to>
      <xdr:col>16</xdr:col>
      <xdr:colOff>0</xdr:colOff>
      <xdr:row>55</xdr:row>
      <xdr:rowOff>1270</xdr:rowOff>
    </xdr:to>
    <xdr:graphicFrame macro="">
      <xdr:nvGraphicFramePr>
        <xdr:cNvPr id="10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171450</xdr:rowOff>
    </xdr:from>
    <xdr:to>
      <xdr:col>31</xdr:col>
      <xdr:colOff>0</xdr:colOff>
      <xdr:row>55</xdr:row>
      <xdr:rowOff>1270</xdr:rowOff>
    </xdr:to>
    <xdr:graphicFrame macro="">
      <xdr:nvGraphicFramePr>
        <xdr:cNvPr id="11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171450</xdr:rowOff>
    </xdr:from>
    <xdr:to>
      <xdr:col>46</xdr:col>
      <xdr:colOff>0</xdr:colOff>
      <xdr:row>55</xdr:row>
      <xdr:rowOff>1270</xdr:rowOff>
    </xdr:to>
    <xdr:graphicFrame macro="">
      <xdr:nvGraphicFramePr>
        <xdr:cNvPr id="12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171450</xdr:rowOff>
    </xdr:from>
    <xdr:to>
      <xdr:col>61</xdr:col>
      <xdr:colOff>0</xdr:colOff>
      <xdr:row>55</xdr:row>
      <xdr:rowOff>1270</xdr:rowOff>
    </xdr:to>
    <xdr:graphicFrame macro="">
      <xdr:nvGraphicFramePr>
        <xdr:cNvPr id="13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71120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②累積欠損金比率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17</xdr:row>
      <xdr:rowOff>71120</xdr:rowOff>
    </xdr:to>
    <xdr:sp macro="" textlink="">
      <xdr:nvSpPr>
        <xdr:cNvPr id="15" name="テキスト ボックス 14"/>
        <xdr:cNvSpPr txBox="1"/>
      </xdr:nvSpPr>
      <xdr:spPr>
        <a:xfrm>
          <a:off x="90582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③流動比率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71120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④企業債残高対事業規模比率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71120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⑤経費回収率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71120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⑥汚水処理原価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円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71120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⑦施設利用率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71120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⑧水洗化率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71120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①有形固定資産減価償却率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71120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②管渠老朽化率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71120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③管渠改善率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13</xdr:col>
      <xdr:colOff>95250</xdr:colOff>
      <xdr:row>17</xdr:row>
      <xdr:rowOff>0</xdr:rowOff>
    </xdr:from>
    <xdr:to>
      <xdr:col>16</xdr:col>
      <xdr:colOff>0</xdr:colOff>
      <xdr:row>18</xdr:row>
      <xdr:rowOff>71120</xdr:rowOff>
    </xdr:to>
    <xdr:sp macro="" textlink="$E$86">
      <xdr:nvSpPr>
        <xdr:cNvPr id="24" name="テキスト ボックス 23"/>
        <xdr:cNvSpPr txBox="1"/>
      </xdr:nvSpPr>
      <xdr:spPr>
        <a:xfrm>
          <a:off x="37242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28</xdr:col>
      <xdr:colOff>95250</xdr:colOff>
      <xdr:row>17</xdr:row>
      <xdr:rowOff>0</xdr:rowOff>
    </xdr:from>
    <xdr:to>
      <xdr:col>31</xdr:col>
      <xdr:colOff>0</xdr:colOff>
      <xdr:row>18</xdr:row>
      <xdr:rowOff>71120</xdr:rowOff>
    </xdr:to>
    <xdr:sp macro="" textlink="データ!AT6">
      <xdr:nvSpPr>
        <xdr:cNvPr id="25" name="テキスト ボックス 24"/>
        <xdr:cNvSpPr txBox="1"/>
      </xdr:nvSpPr>
      <xdr:spPr>
        <a:xfrm>
          <a:off x="80105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43</xdr:col>
      <xdr:colOff>95250</xdr:colOff>
      <xdr:row>17</xdr:row>
      <xdr:rowOff>0</xdr:rowOff>
    </xdr:from>
    <xdr:to>
      <xdr:col>46</xdr:col>
      <xdr:colOff>0</xdr:colOff>
      <xdr:row>18</xdr:row>
      <xdr:rowOff>71120</xdr:rowOff>
    </xdr:to>
    <xdr:sp macro="" textlink="データ!BE6">
      <xdr:nvSpPr>
        <xdr:cNvPr id="26" name="テキスト ボックス 25"/>
        <xdr:cNvSpPr txBox="1"/>
      </xdr:nvSpPr>
      <xdr:spPr>
        <a:xfrm>
          <a:off x="122967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58</xdr:col>
      <xdr:colOff>95250</xdr:colOff>
      <xdr:row>17</xdr:row>
      <xdr:rowOff>0</xdr:rowOff>
    </xdr:from>
    <xdr:to>
      <xdr:col>61</xdr:col>
      <xdr:colOff>0</xdr:colOff>
      <xdr:row>18</xdr:row>
      <xdr:rowOff>71120</xdr:rowOff>
    </xdr:to>
    <xdr:sp macro="" textlink="$H$86">
      <xdr:nvSpPr>
        <xdr:cNvPr id="27" name="テキスト ボックス 26"/>
        <xdr:cNvSpPr txBox="1"/>
      </xdr:nvSpPr>
      <xdr:spPr>
        <a:xfrm>
          <a:off x="165830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【682.51】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58</xdr:col>
      <xdr:colOff>95250</xdr:colOff>
      <xdr:row>39</xdr:row>
      <xdr:rowOff>0</xdr:rowOff>
    </xdr:from>
    <xdr:to>
      <xdr:col>61</xdr:col>
      <xdr:colOff>0</xdr:colOff>
      <xdr:row>40</xdr:row>
      <xdr:rowOff>71120</xdr:rowOff>
    </xdr:to>
    <xdr:sp macro="" textlink="$L$86">
      <xdr:nvSpPr>
        <xdr:cNvPr id="28" name="テキスト ボックス 27"/>
        <xdr:cNvSpPr txBox="1"/>
      </xdr:nvSpPr>
      <xdr:spPr>
        <a:xfrm>
          <a:off x="165830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【95.35】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43</xdr:col>
      <xdr:colOff>95250</xdr:colOff>
      <xdr:row>39</xdr:row>
      <xdr:rowOff>0</xdr:rowOff>
    </xdr:from>
    <xdr:to>
      <xdr:col>46</xdr:col>
      <xdr:colOff>0</xdr:colOff>
      <xdr:row>40</xdr:row>
      <xdr:rowOff>71120</xdr:rowOff>
    </xdr:to>
    <xdr:sp macro="" textlink="$K$86">
      <xdr:nvSpPr>
        <xdr:cNvPr id="29" name="テキスト ボックス 28"/>
        <xdr:cNvSpPr txBox="1"/>
      </xdr:nvSpPr>
      <xdr:spPr>
        <a:xfrm>
          <a:off x="122967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【59.64】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28</xdr:col>
      <xdr:colOff>95250</xdr:colOff>
      <xdr:row>39</xdr:row>
      <xdr:rowOff>0</xdr:rowOff>
    </xdr:from>
    <xdr:to>
      <xdr:col>31</xdr:col>
      <xdr:colOff>0</xdr:colOff>
      <xdr:row>40</xdr:row>
      <xdr:rowOff>71120</xdr:rowOff>
    </xdr:to>
    <xdr:sp macro="" textlink="$J$86">
      <xdr:nvSpPr>
        <xdr:cNvPr id="30" name="テキスト ボックス 29"/>
        <xdr:cNvSpPr txBox="1"/>
      </xdr:nvSpPr>
      <xdr:spPr>
        <a:xfrm>
          <a:off x="80105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【136.15】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13</xdr:col>
      <xdr:colOff>95250</xdr:colOff>
      <xdr:row>39</xdr:row>
      <xdr:rowOff>0</xdr:rowOff>
    </xdr:from>
    <xdr:to>
      <xdr:col>16</xdr:col>
      <xdr:colOff>0</xdr:colOff>
      <xdr:row>40</xdr:row>
      <xdr:rowOff>71120</xdr:rowOff>
    </xdr:to>
    <xdr:sp macro="" textlink="$I$86">
      <xdr:nvSpPr>
        <xdr:cNvPr id="31" name="テキスト ボックス 30"/>
        <xdr:cNvSpPr txBox="1"/>
      </xdr:nvSpPr>
      <xdr:spPr>
        <a:xfrm>
          <a:off x="37242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【100.34】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95250</xdr:colOff>
      <xdr:row>63</xdr:row>
      <xdr:rowOff>0</xdr:rowOff>
    </xdr:from>
    <xdr:to>
      <xdr:col>20</xdr:col>
      <xdr:colOff>0</xdr:colOff>
      <xdr:row>64</xdr:row>
      <xdr:rowOff>71120</xdr:rowOff>
    </xdr:to>
    <xdr:sp macro="" textlink="データ!DS6">
      <xdr:nvSpPr>
        <xdr:cNvPr id="32" name="テキスト ボックス 31"/>
        <xdr:cNvSpPr txBox="1"/>
      </xdr:nvSpPr>
      <xdr:spPr>
        <a:xfrm>
          <a:off x="486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37</xdr:col>
      <xdr:colOff>112395</xdr:colOff>
      <xdr:row>63</xdr:row>
      <xdr:rowOff>0</xdr:rowOff>
    </xdr:from>
    <xdr:to>
      <xdr:col>40</xdr:col>
      <xdr:colOff>17145</xdr:colOff>
      <xdr:row>64</xdr:row>
      <xdr:rowOff>71120</xdr:rowOff>
    </xdr:to>
    <xdr:sp macro="" textlink="データ!ED6">
      <xdr:nvSpPr>
        <xdr:cNvPr id="33" name="テキスト ボックス 32"/>
        <xdr:cNvSpPr txBox="1"/>
      </xdr:nvSpPr>
      <xdr:spPr>
        <a:xfrm>
          <a:off x="10599420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57</xdr:col>
      <xdr:colOff>95250</xdr:colOff>
      <xdr:row>63</xdr:row>
      <xdr:rowOff>0</xdr:rowOff>
    </xdr:from>
    <xdr:to>
      <xdr:col>60</xdr:col>
      <xdr:colOff>0</xdr:colOff>
      <xdr:row>64</xdr:row>
      <xdr:rowOff>71120</xdr:rowOff>
    </xdr:to>
    <xdr:sp macro="" textlink="$O$86">
      <xdr:nvSpPr>
        <xdr:cNvPr id="34" name="テキスト ボックス 33"/>
        <xdr:cNvSpPr txBox="1"/>
      </xdr:nvSpPr>
      <xdr:spPr>
        <a:xfrm>
          <a:off x="1629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【0.22】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29210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86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29210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86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86360</xdr:rowOff>
    </xdr:from>
    <xdr:to>
      <xdr:col>19</xdr:col>
      <xdr:colOff>228600</xdr:colOff>
      <xdr:row>77</xdr:row>
      <xdr:rowOff>143510</xdr:rowOff>
    </xdr:to>
    <xdr:sp macro="" textlink="">
      <xdr:nvSpPr>
        <xdr:cNvPr id="37" name="テキスト ボックス 36"/>
        <xdr:cNvSpPr txBox="1"/>
      </xdr:nvSpPr>
      <xdr:spPr>
        <a:xfrm>
          <a:off x="542925" y="10935335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86360</xdr:rowOff>
    </xdr:from>
    <xdr:to>
      <xdr:col>39</xdr:col>
      <xdr:colOff>228600</xdr:colOff>
      <xdr:row>77</xdr:row>
      <xdr:rowOff>143510</xdr:rowOff>
    </xdr:to>
    <xdr:sp macro="" textlink="">
      <xdr:nvSpPr>
        <xdr:cNvPr id="38" name="テキスト ボックス 37"/>
        <xdr:cNvSpPr txBox="1"/>
      </xdr:nvSpPr>
      <xdr:spPr>
        <a:xfrm>
          <a:off x="6257925" y="10935335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workbookViewId="0"/>
  </sheetViews>
  <sheetFormatPr defaultColWidth="2.625" defaultRowHeight="13.5" x14ac:dyDescent="0.15"/>
  <cols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7" t="s">
        <v>4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</row>
    <row r="3" spans="1:78" ht="9.75" customHeight="1" x14ac:dyDescent="0.15">
      <c r="A3" s="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</row>
    <row r="4" spans="1:78" ht="9.75" customHeight="1" x14ac:dyDescent="0.15">
      <c r="A4" s="2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石川県　穴水町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70" t="s">
        <v>9</v>
      </c>
      <c r="C7" s="70"/>
      <c r="D7" s="70"/>
      <c r="E7" s="70"/>
      <c r="F7" s="70"/>
      <c r="G7" s="70"/>
      <c r="H7" s="70"/>
      <c r="I7" s="70" t="s">
        <v>15</v>
      </c>
      <c r="J7" s="70"/>
      <c r="K7" s="70"/>
      <c r="L7" s="70"/>
      <c r="M7" s="70"/>
      <c r="N7" s="70"/>
      <c r="O7" s="70"/>
      <c r="P7" s="70" t="s">
        <v>8</v>
      </c>
      <c r="Q7" s="70"/>
      <c r="R7" s="70"/>
      <c r="S7" s="70"/>
      <c r="T7" s="70"/>
      <c r="U7" s="70"/>
      <c r="V7" s="70"/>
      <c r="W7" s="70" t="s">
        <v>1</v>
      </c>
      <c r="X7" s="70"/>
      <c r="Y7" s="70"/>
      <c r="Z7" s="70"/>
      <c r="AA7" s="70"/>
      <c r="AB7" s="70"/>
      <c r="AC7" s="70"/>
      <c r="AD7" s="70" t="s">
        <v>7</v>
      </c>
      <c r="AE7" s="70"/>
      <c r="AF7" s="70"/>
      <c r="AG7" s="70"/>
      <c r="AH7" s="70"/>
      <c r="AI7" s="70"/>
      <c r="AJ7" s="70"/>
      <c r="AK7" s="3"/>
      <c r="AL7" s="70" t="s">
        <v>16</v>
      </c>
      <c r="AM7" s="70"/>
      <c r="AN7" s="70"/>
      <c r="AO7" s="70"/>
      <c r="AP7" s="70"/>
      <c r="AQ7" s="70"/>
      <c r="AR7" s="70"/>
      <c r="AS7" s="70"/>
      <c r="AT7" s="70" t="s">
        <v>13</v>
      </c>
      <c r="AU7" s="70"/>
      <c r="AV7" s="70"/>
      <c r="AW7" s="70"/>
      <c r="AX7" s="70"/>
      <c r="AY7" s="70"/>
      <c r="AZ7" s="70"/>
      <c r="BA7" s="70"/>
      <c r="BB7" s="70" t="s">
        <v>17</v>
      </c>
      <c r="BC7" s="70"/>
      <c r="BD7" s="70"/>
      <c r="BE7" s="70"/>
      <c r="BF7" s="70"/>
      <c r="BG7" s="70"/>
      <c r="BH7" s="70"/>
      <c r="BI7" s="70"/>
      <c r="BJ7" s="3"/>
      <c r="BK7" s="3"/>
      <c r="BL7" s="15" t="s">
        <v>18</v>
      </c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23"/>
    </row>
    <row r="8" spans="1:78" ht="18.75" customHeight="1" x14ac:dyDescent="0.15">
      <c r="A8" s="2"/>
      <c r="B8" s="73" t="str">
        <f>データ!I6</f>
        <v>法非適用</v>
      </c>
      <c r="C8" s="73"/>
      <c r="D8" s="73"/>
      <c r="E8" s="73"/>
      <c r="F8" s="73"/>
      <c r="G8" s="73"/>
      <c r="H8" s="73"/>
      <c r="I8" s="73" t="str">
        <f>データ!J6</f>
        <v>下水道事業</v>
      </c>
      <c r="J8" s="73"/>
      <c r="K8" s="73"/>
      <c r="L8" s="73"/>
      <c r="M8" s="73"/>
      <c r="N8" s="73"/>
      <c r="O8" s="73"/>
      <c r="P8" s="73" t="str">
        <f>データ!K6</f>
        <v>公共下水道</v>
      </c>
      <c r="Q8" s="73"/>
      <c r="R8" s="73"/>
      <c r="S8" s="73"/>
      <c r="T8" s="73"/>
      <c r="U8" s="73"/>
      <c r="V8" s="73"/>
      <c r="W8" s="73" t="str">
        <f>データ!L6</f>
        <v>Cd2</v>
      </c>
      <c r="X8" s="73"/>
      <c r="Y8" s="73"/>
      <c r="Z8" s="73"/>
      <c r="AA8" s="73"/>
      <c r="AB8" s="73"/>
      <c r="AC8" s="73"/>
      <c r="AD8" s="74" t="str">
        <f>データ!$M$6</f>
        <v>非設置</v>
      </c>
      <c r="AE8" s="74"/>
      <c r="AF8" s="74"/>
      <c r="AG8" s="74"/>
      <c r="AH8" s="74"/>
      <c r="AI8" s="74"/>
      <c r="AJ8" s="74"/>
      <c r="AK8" s="3"/>
      <c r="AL8" s="63">
        <f>データ!S6</f>
        <v>8114</v>
      </c>
      <c r="AM8" s="63"/>
      <c r="AN8" s="63"/>
      <c r="AO8" s="63"/>
      <c r="AP8" s="63"/>
      <c r="AQ8" s="63"/>
      <c r="AR8" s="63"/>
      <c r="AS8" s="63"/>
      <c r="AT8" s="64">
        <f>データ!T6</f>
        <v>183.21</v>
      </c>
      <c r="AU8" s="64"/>
      <c r="AV8" s="64"/>
      <c r="AW8" s="64"/>
      <c r="AX8" s="64"/>
      <c r="AY8" s="64"/>
      <c r="AZ8" s="64"/>
      <c r="BA8" s="64"/>
      <c r="BB8" s="64">
        <f>データ!U6</f>
        <v>44.29</v>
      </c>
      <c r="BC8" s="64"/>
      <c r="BD8" s="64"/>
      <c r="BE8" s="64"/>
      <c r="BF8" s="64"/>
      <c r="BG8" s="64"/>
      <c r="BH8" s="64"/>
      <c r="BI8" s="64"/>
      <c r="BJ8" s="3"/>
      <c r="BK8" s="3"/>
      <c r="BL8" s="68" t="s">
        <v>14</v>
      </c>
      <c r="BM8" s="69"/>
      <c r="BN8" s="17" t="s">
        <v>20</v>
      </c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4"/>
    </row>
    <row r="9" spans="1:78" ht="18.75" customHeight="1" x14ac:dyDescent="0.15">
      <c r="A9" s="2"/>
      <c r="B9" s="70" t="s">
        <v>3</v>
      </c>
      <c r="C9" s="70"/>
      <c r="D9" s="70"/>
      <c r="E9" s="70"/>
      <c r="F9" s="70"/>
      <c r="G9" s="70"/>
      <c r="H9" s="70"/>
      <c r="I9" s="70" t="s">
        <v>21</v>
      </c>
      <c r="J9" s="70"/>
      <c r="K9" s="70"/>
      <c r="L9" s="70"/>
      <c r="M9" s="70"/>
      <c r="N9" s="70"/>
      <c r="O9" s="70"/>
      <c r="P9" s="70" t="s">
        <v>22</v>
      </c>
      <c r="Q9" s="70"/>
      <c r="R9" s="70"/>
      <c r="S9" s="70"/>
      <c r="T9" s="70"/>
      <c r="U9" s="70"/>
      <c r="V9" s="70"/>
      <c r="W9" s="70" t="s">
        <v>25</v>
      </c>
      <c r="X9" s="70"/>
      <c r="Y9" s="70"/>
      <c r="Z9" s="70"/>
      <c r="AA9" s="70"/>
      <c r="AB9" s="70"/>
      <c r="AC9" s="70"/>
      <c r="AD9" s="70" t="s">
        <v>2</v>
      </c>
      <c r="AE9" s="70"/>
      <c r="AF9" s="70"/>
      <c r="AG9" s="70"/>
      <c r="AH9" s="70"/>
      <c r="AI9" s="70"/>
      <c r="AJ9" s="70"/>
      <c r="AK9" s="3"/>
      <c r="AL9" s="70" t="s">
        <v>28</v>
      </c>
      <c r="AM9" s="70"/>
      <c r="AN9" s="70"/>
      <c r="AO9" s="70"/>
      <c r="AP9" s="70"/>
      <c r="AQ9" s="70"/>
      <c r="AR9" s="70"/>
      <c r="AS9" s="70"/>
      <c r="AT9" s="70" t="s">
        <v>29</v>
      </c>
      <c r="AU9" s="70"/>
      <c r="AV9" s="70"/>
      <c r="AW9" s="70"/>
      <c r="AX9" s="70"/>
      <c r="AY9" s="70"/>
      <c r="AZ9" s="70"/>
      <c r="BA9" s="70"/>
      <c r="BB9" s="70" t="s">
        <v>32</v>
      </c>
      <c r="BC9" s="70"/>
      <c r="BD9" s="70"/>
      <c r="BE9" s="70"/>
      <c r="BF9" s="70"/>
      <c r="BG9" s="70"/>
      <c r="BH9" s="70"/>
      <c r="BI9" s="70"/>
      <c r="BJ9" s="3"/>
      <c r="BK9" s="3"/>
      <c r="BL9" s="71" t="s">
        <v>33</v>
      </c>
      <c r="BM9" s="72"/>
      <c r="BN9" s="18" t="s">
        <v>35</v>
      </c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5"/>
    </row>
    <row r="10" spans="1:78" ht="18.75" customHeight="1" x14ac:dyDescent="0.15">
      <c r="A10" s="2"/>
      <c r="B10" s="64" t="str">
        <f>データ!N6</f>
        <v>-</v>
      </c>
      <c r="C10" s="64"/>
      <c r="D10" s="64"/>
      <c r="E10" s="64"/>
      <c r="F10" s="64"/>
      <c r="G10" s="64"/>
      <c r="H10" s="64"/>
      <c r="I10" s="64" t="str">
        <f>データ!O6</f>
        <v>該当数値なし</v>
      </c>
      <c r="J10" s="64"/>
      <c r="K10" s="64"/>
      <c r="L10" s="64"/>
      <c r="M10" s="64"/>
      <c r="N10" s="64"/>
      <c r="O10" s="64"/>
      <c r="P10" s="64">
        <f>データ!P6</f>
        <v>40.29</v>
      </c>
      <c r="Q10" s="64"/>
      <c r="R10" s="64"/>
      <c r="S10" s="64"/>
      <c r="T10" s="64"/>
      <c r="U10" s="64"/>
      <c r="V10" s="64"/>
      <c r="W10" s="64">
        <f>データ!Q6</f>
        <v>98.36</v>
      </c>
      <c r="X10" s="64"/>
      <c r="Y10" s="64"/>
      <c r="Z10" s="64"/>
      <c r="AA10" s="64"/>
      <c r="AB10" s="64"/>
      <c r="AC10" s="64"/>
      <c r="AD10" s="63">
        <f>データ!R6</f>
        <v>3960</v>
      </c>
      <c r="AE10" s="63"/>
      <c r="AF10" s="63"/>
      <c r="AG10" s="63"/>
      <c r="AH10" s="63"/>
      <c r="AI10" s="63"/>
      <c r="AJ10" s="63"/>
      <c r="AK10" s="2"/>
      <c r="AL10" s="63">
        <f>データ!V6</f>
        <v>3220</v>
      </c>
      <c r="AM10" s="63"/>
      <c r="AN10" s="63"/>
      <c r="AO10" s="63"/>
      <c r="AP10" s="63"/>
      <c r="AQ10" s="63"/>
      <c r="AR10" s="63"/>
      <c r="AS10" s="63"/>
      <c r="AT10" s="64">
        <f>データ!W6</f>
        <v>1.46</v>
      </c>
      <c r="AU10" s="64"/>
      <c r="AV10" s="64"/>
      <c r="AW10" s="64"/>
      <c r="AX10" s="64"/>
      <c r="AY10" s="64"/>
      <c r="AZ10" s="64"/>
      <c r="BA10" s="64"/>
      <c r="BB10" s="64">
        <f>データ!X6</f>
        <v>2205.48</v>
      </c>
      <c r="BC10" s="64"/>
      <c r="BD10" s="64"/>
      <c r="BE10" s="64"/>
      <c r="BF10" s="64"/>
      <c r="BG10" s="64"/>
      <c r="BH10" s="64"/>
      <c r="BI10" s="64"/>
      <c r="BJ10" s="2"/>
      <c r="BK10" s="2"/>
      <c r="BL10" s="65" t="s">
        <v>36</v>
      </c>
      <c r="BM10" s="66"/>
      <c r="BN10" s="19" t="s">
        <v>37</v>
      </c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39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15">
      <c r="A14" s="2"/>
      <c r="B14" s="57" t="s">
        <v>27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43" t="s">
        <v>40</v>
      </c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46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8"/>
    </row>
    <row r="16" spans="1:78" ht="13.5" customHeight="1" x14ac:dyDescent="0.15">
      <c r="A16" s="2"/>
      <c r="B16" s="4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13"/>
      <c r="BK16" s="2"/>
      <c r="BL16" s="49" t="s">
        <v>112</v>
      </c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1"/>
    </row>
    <row r="17" spans="1:78" ht="13.5" customHeight="1" x14ac:dyDescent="0.15">
      <c r="A17" s="2"/>
      <c r="B17" s="4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13"/>
      <c r="BK17" s="2"/>
      <c r="BL17" s="49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1"/>
    </row>
    <row r="18" spans="1:78" ht="13.5" customHeight="1" x14ac:dyDescent="0.15">
      <c r="A18" s="2"/>
      <c r="B18" s="4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13"/>
      <c r="BK18" s="2"/>
      <c r="BL18" s="49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1"/>
    </row>
    <row r="19" spans="1:78" ht="13.5" customHeight="1" x14ac:dyDescent="0.15">
      <c r="A19" s="2"/>
      <c r="B19" s="4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13"/>
      <c r="BK19" s="2"/>
      <c r="BL19" s="49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1"/>
    </row>
    <row r="20" spans="1:78" ht="13.5" customHeight="1" x14ac:dyDescent="0.15">
      <c r="A20" s="2"/>
      <c r="B20" s="4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13"/>
      <c r="BK20" s="2"/>
      <c r="BL20" s="49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1"/>
    </row>
    <row r="21" spans="1:78" ht="13.5" customHeight="1" x14ac:dyDescent="0.15">
      <c r="A21" s="2"/>
      <c r="B21" s="4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13"/>
      <c r="BK21" s="2"/>
      <c r="BL21" s="49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1"/>
    </row>
    <row r="22" spans="1:78" ht="13.5" customHeight="1" x14ac:dyDescent="0.15">
      <c r="A22" s="2"/>
      <c r="B22" s="4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13"/>
      <c r="BK22" s="2"/>
      <c r="BL22" s="49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1"/>
    </row>
    <row r="23" spans="1:78" ht="13.5" customHeight="1" x14ac:dyDescent="0.15">
      <c r="A23" s="2"/>
      <c r="B23" s="4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13"/>
      <c r="BK23" s="2"/>
      <c r="BL23" s="49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1"/>
    </row>
    <row r="24" spans="1:78" ht="13.5" customHeight="1" x14ac:dyDescent="0.15">
      <c r="A24" s="2"/>
      <c r="B24" s="4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13"/>
      <c r="BK24" s="2"/>
      <c r="BL24" s="49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1"/>
    </row>
    <row r="25" spans="1:78" ht="13.5" customHeight="1" x14ac:dyDescent="0.15">
      <c r="A25" s="2"/>
      <c r="B25" s="4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13"/>
      <c r="BK25" s="2"/>
      <c r="BL25" s="49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1"/>
    </row>
    <row r="26" spans="1:78" ht="13.5" customHeight="1" x14ac:dyDescent="0.15">
      <c r="A26" s="2"/>
      <c r="B26" s="4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13"/>
      <c r="BK26" s="2"/>
      <c r="BL26" s="49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1"/>
    </row>
    <row r="27" spans="1:78" ht="13.5" customHeight="1" x14ac:dyDescent="0.15">
      <c r="A27" s="2"/>
      <c r="B27" s="4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13"/>
      <c r="BK27" s="2"/>
      <c r="BL27" s="49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1"/>
    </row>
    <row r="28" spans="1:78" ht="13.5" customHeight="1" x14ac:dyDescent="0.15">
      <c r="A28" s="2"/>
      <c r="B28" s="4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13"/>
      <c r="BK28" s="2"/>
      <c r="BL28" s="49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1"/>
    </row>
    <row r="29" spans="1:78" ht="13.5" customHeight="1" x14ac:dyDescent="0.15">
      <c r="A29" s="2"/>
      <c r="B29" s="4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13"/>
      <c r="BK29" s="2"/>
      <c r="BL29" s="49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1"/>
    </row>
    <row r="30" spans="1:78" ht="13.5" customHeight="1" x14ac:dyDescent="0.15">
      <c r="A30" s="2"/>
      <c r="B30" s="4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13"/>
      <c r="BK30" s="2"/>
      <c r="BL30" s="49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1"/>
    </row>
    <row r="31" spans="1:78" ht="13.5" customHeight="1" x14ac:dyDescent="0.15">
      <c r="A31" s="2"/>
      <c r="B31" s="4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13"/>
      <c r="BK31" s="2"/>
      <c r="BL31" s="49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1"/>
    </row>
    <row r="32" spans="1:78" ht="13.5" customHeight="1" x14ac:dyDescent="0.15">
      <c r="A32" s="2"/>
      <c r="B32" s="4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13"/>
      <c r="BK32" s="2"/>
      <c r="BL32" s="49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1"/>
    </row>
    <row r="33" spans="1:78" ht="13.5" customHeight="1" x14ac:dyDescent="0.15">
      <c r="A33" s="2"/>
      <c r="B33" s="4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13"/>
      <c r="BK33" s="2"/>
      <c r="BL33" s="49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1"/>
    </row>
    <row r="34" spans="1:78" ht="13.5" customHeight="1" x14ac:dyDescent="0.15">
      <c r="A34" s="2"/>
      <c r="B34" s="4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12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12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12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13"/>
      <c r="BK34" s="2"/>
      <c r="BL34" s="49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1"/>
    </row>
    <row r="35" spans="1:78" ht="13.5" customHeight="1" x14ac:dyDescent="0.15">
      <c r="A35" s="2"/>
      <c r="B35" s="4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12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12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12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13"/>
      <c r="BK35" s="2"/>
      <c r="BL35" s="49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51"/>
    </row>
    <row r="36" spans="1:78" ht="13.5" customHeight="1" x14ac:dyDescent="0.15">
      <c r="A36" s="2"/>
      <c r="B36" s="4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13"/>
      <c r="BK36" s="2"/>
      <c r="BL36" s="49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1"/>
    </row>
    <row r="37" spans="1:78" ht="13.5" customHeight="1" x14ac:dyDescent="0.15">
      <c r="A37" s="2"/>
      <c r="B37" s="4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13"/>
      <c r="BK37" s="2"/>
      <c r="BL37" s="49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  <c r="BY37" s="50"/>
      <c r="BZ37" s="51"/>
    </row>
    <row r="38" spans="1:78" ht="13.5" customHeight="1" x14ac:dyDescent="0.15">
      <c r="A38" s="2"/>
      <c r="B38" s="4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13"/>
      <c r="BK38" s="2"/>
      <c r="BL38" s="49"/>
      <c r="BM38" s="50"/>
      <c r="BN38" s="50"/>
      <c r="BO38" s="50"/>
      <c r="BP38" s="50"/>
      <c r="BQ38" s="50"/>
      <c r="BR38" s="50"/>
      <c r="BS38" s="50"/>
      <c r="BT38" s="50"/>
      <c r="BU38" s="50"/>
      <c r="BV38" s="50"/>
      <c r="BW38" s="50"/>
      <c r="BX38" s="50"/>
      <c r="BY38" s="50"/>
      <c r="BZ38" s="51"/>
    </row>
    <row r="39" spans="1:78" ht="13.5" customHeight="1" x14ac:dyDescent="0.15">
      <c r="A39" s="2"/>
      <c r="B39" s="4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13"/>
      <c r="BK39" s="2"/>
      <c r="BL39" s="49"/>
      <c r="BM39" s="50"/>
      <c r="BN39" s="50"/>
      <c r="BO39" s="50"/>
      <c r="BP39" s="50"/>
      <c r="BQ39" s="50"/>
      <c r="BR39" s="50"/>
      <c r="BS39" s="50"/>
      <c r="BT39" s="50"/>
      <c r="BU39" s="50"/>
      <c r="BV39" s="50"/>
      <c r="BW39" s="50"/>
      <c r="BX39" s="50"/>
      <c r="BY39" s="50"/>
      <c r="BZ39" s="51"/>
    </row>
    <row r="40" spans="1:78" ht="13.5" customHeight="1" x14ac:dyDescent="0.15">
      <c r="A40" s="2"/>
      <c r="B40" s="4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13"/>
      <c r="BK40" s="2"/>
      <c r="BL40" s="49"/>
      <c r="BM40" s="50"/>
      <c r="BN40" s="50"/>
      <c r="BO40" s="50"/>
      <c r="BP40" s="50"/>
      <c r="BQ40" s="50"/>
      <c r="BR40" s="50"/>
      <c r="BS40" s="50"/>
      <c r="BT40" s="50"/>
      <c r="BU40" s="50"/>
      <c r="BV40" s="50"/>
      <c r="BW40" s="50"/>
      <c r="BX40" s="50"/>
      <c r="BY40" s="50"/>
      <c r="BZ40" s="51"/>
    </row>
    <row r="41" spans="1:78" ht="13.5" customHeight="1" x14ac:dyDescent="0.15">
      <c r="A41" s="2"/>
      <c r="B41" s="4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13"/>
      <c r="BK41" s="2"/>
      <c r="BL41" s="49"/>
      <c r="BM41" s="50"/>
      <c r="BN41" s="50"/>
      <c r="BO41" s="50"/>
      <c r="BP41" s="50"/>
      <c r="BQ41" s="50"/>
      <c r="BR41" s="50"/>
      <c r="BS41" s="50"/>
      <c r="BT41" s="50"/>
      <c r="BU41" s="50"/>
      <c r="BV41" s="50"/>
      <c r="BW41" s="50"/>
      <c r="BX41" s="50"/>
      <c r="BY41" s="50"/>
      <c r="BZ41" s="51"/>
    </row>
    <row r="42" spans="1:78" ht="13.5" customHeight="1" x14ac:dyDescent="0.15">
      <c r="A42" s="2"/>
      <c r="B42" s="4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13"/>
      <c r="BK42" s="2"/>
      <c r="BL42" s="49"/>
      <c r="BM42" s="50"/>
      <c r="BN42" s="50"/>
      <c r="BO42" s="50"/>
      <c r="BP42" s="50"/>
      <c r="BQ42" s="50"/>
      <c r="BR42" s="50"/>
      <c r="BS42" s="50"/>
      <c r="BT42" s="50"/>
      <c r="BU42" s="50"/>
      <c r="BV42" s="50"/>
      <c r="BW42" s="50"/>
      <c r="BX42" s="50"/>
      <c r="BY42" s="50"/>
      <c r="BZ42" s="51"/>
    </row>
    <row r="43" spans="1:78" ht="13.5" customHeight="1" x14ac:dyDescent="0.15">
      <c r="A43" s="2"/>
      <c r="B43" s="4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13"/>
      <c r="BK43" s="2"/>
      <c r="BL43" s="49"/>
      <c r="BM43" s="50"/>
      <c r="BN43" s="50"/>
      <c r="BO43" s="50"/>
      <c r="BP43" s="50"/>
      <c r="BQ43" s="50"/>
      <c r="BR43" s="50"/>
      <c r="BS43" s="50"/>
      <c r="BT43" s="50"/>
      <c r="BU43" s="50"/>
      <c r="BV43" s="50"/>
      <c r="BW43" s="50"/>
      <c r="BX43" s="50"/>
      <c r="BY43" s="50"/>
      <c r="BZ43" s="51"/>
    </row>
    <row r="44" spans="1:78" ht="13.5" customHeight="1" x14ac:dyDescent="0.15">
      <c r="A44" s="2"/>
      <c r="B44" s="4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13"/>
      <c r="BK44" s="2"/>
      <c r="BL44" s="52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4"/>
    </row>
    <row r="45" spans="1:78" ht="13.5" customHeight="1" x14ac:dyDescent="0.15">
      <c r="A45" s="2"/>
      <c r="B45" s="4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13"/>
      <c r="BK45" s="2"/>
      <c r="BL45" s="43" t="s">
        <v>42</v>
      </c>
      <c r="BM45" s="44"/>
      <c r="BN45" s="44"/>
      <c r="BO45" s="44"/>
      <c r="BP45" s="44"/>
      <c r="BQ45" s="44"/>
      <c r="BR45" s="44"/>
      <c r="BS45" s="44"/>
      <c r="BT45" s="44"/>
      <c r="BU45" s="44"/>
      <c r="BV45" s="44"/>
      <c r="BW45" s="44"/>
      <c r="BX45" s="44"/>
      <c r="BY45" s="44"/>
      <c r="BZ45" s="45"/>
    </row>
    <row r="46" spans="1:78" ht="13.5" customHeight="1" x14ac:dyDescent="0.15">
      <c r="A46" s="2"/>
      <c r="B46" s="4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13"/>
      <c r="BK46" s="2"/>
      <c r="BL46" s="46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47"/>
      <c r="BZ46" s="48"/>
    </row>
    <row r="47" spans="1:78" ht="13.5" customHeight="1" x14ac:dyDescent="0.15">
      <c r="A47" s="2"/>
      <c r="B47" s="4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13"/>
      <c r="BK47" s="2"/>
      <c r="BL47" s="49" t="s">
        <v>114</v>
      </c>
      <c r="BM47" s="50"/>
      <c r="BN47" s="50"/>
      <c r="BO47" s="50"/>
      <c r="BP47" s="50"/>
      <c r="BQ47" s="50"/>
      <c r="BR47" s="50"/>
      <c r="BS47" s="50"/>
      <c r="BT47" s="50"/>
      <c r="BU47" s="50"/>
      <c r="BV47" s="50"/>
      <c r="BW47" s="50"/>
      <c r="BX47" s="50"/>
      <c r="BY47" s="50"/>
      <c r="BZ47" s="51"/>
    </row>
    <row r="48" spans="1:78" ht="13.5" customHeight="1" x14ac:dyDescent="0.15">
      <c r="A48" s="2"/>
      <c r="B48" s="4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13"/>
      <c r="BK48" s="2"/>
      <c r="BL48" s="49"/>
      <c r="BM48" s="50"/>
      <c r="BN48" s="50"/>
      <c r="BO48" s="50"/>
      <c r="BP48" s="50"/>
      <c r="BQ48" s="50"/>
      <c r="BR48" s="50"/>
      <c r="BS48" s="50"/>
      <c r="BT48" s="50"/>
      <c r="BU48" s="50"/>
      <c r="BV48" s="50"/>
      <c r="BW48" s="50"/>
      <c r="BX48" s="50"/>
      <c r="BY48" s="50"/>
      <c r="BZ48" s="51"/>
    </row>
    <row r="49" spans="1:78" ht="13.5" customHeight="1" x14ac:dyDescent="0.15">
      <c r="A49" s="2"/>
      <c r="B49" s="4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13"/>
      <c r="BK49" s="2"/>
      <c r="BL49" s="49"/>
      <c r="BM49" s="50"/>
      <c r="BN49" s="50"/>
      <c r="BO49" s="50"/>
      <c r="BP49" s="50"/>
      <c r="BQ49" s="50"/>
      <c r="BR49" s="50"/>
      <c r="BS49" s="50"/>
      <c r="BT49" s="50"/>
      <c r="BU49" s="50"/>
      <c r="BV49" s="50"/>
      <c r="BW49" s="50"/>
      <c r="BX49" s="50"/>
      <c r="BY49" s="50"/>
      <c r="BZ49" s="51"/>
    </row>
    <row r="50" spans="1:78" ht="13.5" customHeight="1" x14ac:dyDescent="0.15">
      <c r="A50" s="2"/>
      <c r="B50" s="4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13"/>
      <c r="BK50" s="2"/>
      <c r="BL50" s="49"/>
      <c r="BM50" s="50"/>
      <c r="BN50" s="50"/>
      <c r="BO50" s="50"/>
      <c r="BP50" s="50"/>
      <c r="BQ50" s="50"/>
      <c r="BR50" s="50"/>
      <c r="BS50" s="50"/>
      <c r="BT50" s="50"/>
      <c r="BU50" s="50"/>
      <c r="BV50" s="50"/>
      <c r="BW50" s="50"/>
      <c r="BX50" s="50"/>
      <c r="BY50" s="50"/>
      <c r="BZ50" s="51"/>
    </row>
    <row r="51" spans="1:78" ht="13.5" customHeight="1" x14ac:dyDescent="0.15">
      <c r="A51" s="2"/>
      <c r="B51" s="4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13"/>
      <c r="BK51" s="2"/>
      <c r="BL51" s="49"/>
      <c r="BM51" s="50"/>
      <c r="BN51" s="50"/>
      <c r="BO51" s="50"/>
      <c r="BP51" s="50"/>
      <c r="BQ51" s="50"/>
      <c r="BR51" s="50"/>
      <c r="BS51" s="50"/>
      <c r="BT51" s="50"/>
      <c r="BU51" s="50"/>
      <c r="BV51" s="50"/>
      <c r="BW51" s="50"/>
      <c r="BX51" s="50"/>
      <c r="BY51" s="50"/>
      <c r="BZ51" s="51"/>
    </row>
    <row r="52" spans="1:78" ht="13.5" customHeight="1" x14ac:dyDescent="0.15">
      <c r="A52" s="2"/>
      <c r="B52" s="4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13"/>
      <c r="BK52" s="2"/>
      <c r="BL52" s="49"/>
      <c r="BM52" s="50"/>
      <c r="BN52" s="50"/>
      <c r="BO52" s="50"/>
      <c r="BP52" s="50"/>
      <c r="BQ52" s="50"/>
      <c r="BR52" s="50"/>
      <c r="BS52" s="50"/>
      <c r="BT52" s="50"/>
      <c r="BU52" s="50"/>
      <c r="BV52" s="50"/>
      <c r="BW52" s="50"/>
      <c r="BX52" s="50"/>
      <c r="BY52" s="50"/>
      <c r="BZ52" s="51"/>
    </row>
    <row r="53" spans="1:78" ht="13.5" customHeight="1" x14ac:dyDescent="0.15">
      <c r="A53" s="2"/>
      <c r="B53" s="4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13"/>
      <c r="BK53" s="2"/>
      <c r="BL53" s="49"/>
      <c r="BM53" s="50"/>
      <c r="BN53" s="50"/>
      <c r="BO53" s="50"/>
      <c r="BP53" s="50"/>
      <c r="BQ53" s="50"/>
      <c r="BR53" s="50"/>
      <c r="BS53" s="50"/>
      <c r="BT53" s="50"/>
      <c r="BU53" s="50"/>
      <c r="BV53" s="50"/>
      <c r="BW53" s="50"/>
      <c r="BX53" s="50"/>
      <c r="BY53" s="50"/>
      <c r="BZ53" s="51"/>
    </row>
    <row r="54" spans="1:78" ht="13.5" customHeight="1" x14ac:dyDescent="0.15">
      <c r="A54" s="2"/>
      <c r="B54" s="4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13"/>
      <c r="BK54" s="2"/>
      <c r="BL54" s="49"/>
      <c r="BM54" s="50"/>
      <c r="BN54" s="50"/>
      <c r="BO54" s="50"/>
      <c r="BP54" s="50"/>
      <c r="BQ54" s="50"/>
      <c r="BR54" s="50"/>
      <c r="BS54" s="50"/>
      <c r="BT54" s="50"/>
      <c r="BU54" s="50"/>
      <c r="BV54" s="50"/>
      <c r="BW54" s="50"/>
      <c r="BX54" s="50"/>
      <c r="BY54" s="50"/>
      <c r="BZ54" s="51"/>
    </row>
    <row r="55" spans="1:78" ht="13.5" customHeight="1" x14ac:dyDescent="0.15">
      <c r="A55" s="2"/>
      <c r="B55" s="4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13"/>
      <c r="BK55" s="2"/>
      <c r="BL55" s="49"/>
      <c r="BM55" s="50"/>
      <c r="BN55" s="50"/>
      <c r="BO55" s="50"/>
      <c r="BP55" s="50"/>
      <c r="BQ55" s="50"/>
      <c r="BR55" s="50"/>
      <c r="BS55" s="50"/>
      <c r="BT55" s="50"/>
      <c r="BU55" s="50"/>
      <c r="BV55" s="50"/>
      <c r="BW55" s="50"/>
      <c r="BX55" s="50"/>
      <c r="BY55" s="50"/>
      <c r="BZ55" s="51"/>
    </row>
    <row r="56" spans="1:78" ht="13.5" customHeight="1" x14ac:dyDescent="0.15">
      <c r="A56" s="2"/>
      <c r="B56" s="4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12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12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12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13"/>
      <c r="BK56" s="2"/>
      <c r="BL56" s="49"/>
      <c r="BM56" s="50"/>
      <c r="BN56" s="50"/>
      <c r="BO56" s="50"/>
      <c r="BP56" s="50"/>
      <c r="BQ56" s="50"/>
      <c r="BR56" s="50"/>
      <c r="BS56" s="50"/>
      <c r="BT56" s="50"/>
      <c r="BU56" s="50"/>
      <c r="BV56" s="50"/>
      <c r="BW56" s="50"/>
      <c r="BX56" s="50"/>
      <c r="BY56" s="50"/>
      <c r="BZ56" s="51"/>
    </row>
    <row r="57" spans="1:78" ht="13.5" customHeight="1" x14ac:dyDescent="0.15">
      <c r="A57" s="2"/>
      <c r="B57" s="4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12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12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12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13"/>
      <c r="BK57" s="2"/>
      <c r="BL57" s="49"/>
      <c r="BM57" s="50"/>
      <c r="BN57" s="50"/>
      <c r="BO57" s="50"/>
      <c r="BP57" s="50"/>
      <c r="BQ57" s="50"/>
      <c r="BR57" s="50"/>
      <c r="BS57" s="50"/>
      <c r="BT57" s="50"/>
      <c r="BU57" s="50"/>
      <c r="BV57" s="50"/>
      <c r="BW57" s="50"/>
      <c r="BX57" s="50"/>
      <c r="BY57" s="50"/>
      <c r="BZ57" s="51"/>
    </row>
    <row r="58" spans="1:78" ht="13.5" customHeight="1" x14ac:dyDescent="0.15">
      <c r="A58" s="2"/>
      <c r="B58" s="4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12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12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12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13"/>
      <c r="BK58" s="2"/>
      <c r="BL58" s="49"/>
      <c r="BM58" s="50"/>
      <c r="BN58" s="50"/>
      <c r="BO58" s="50"/>
      <c r="BP58" s="50"/>
      <c r="BQ58" s="50"/>
      <c r="BR58" s="50"/>
      <c r="BS58" s="50"/>
      <c r="BT58" s="50"/>
      <c r="BU58" s="50"/>
      <c r="BV58" s="50"/>
      <c r="BW58" s="50"/>
      <c r="BX58" s="50"/>
      <c r="BY58" s="50"/>
      <c r="BZ58" s="51"/>
    </row>
    <row r="59" spans="1:78" ht="13.5" customHeight="1" x14ac:dyDescent="0.15">
      <c r="A59" s="2"/>
      <c r="B59" s="5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4"/>
      <c r="BK59" s="2"/>
      <c r="BL59" s="49"/>
      <c r="BM59" s="50"/>
      <c r="BN59" s="50"/>
      <c r="BO59" s="50"/>
      <c r="BP59" s="50"/>
      <c r="BQ59" s="50"/>
      <c r="BR59" s="50"/>
      <c r="BS59" s="50"/>
      <c r="BT59" s="50"/>
      <c r="BU59" s="50"/>
      <c r="BV59" s="50"/>
      <c r="BW59" s="50"/>
      <c r="BX59" s="50"/>
      <c r="BY59" s="50"/>
      <c r="BZ59" s="51"/>
    </row>
    <row r="60" spans="1:78" ht="13.5" customHeight="1" x14ac:dyDescent="0.15">
      <c r="A60" s="2"/>
      <c r="B60" s="60" t="s">
        <v>12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49"/>
      <c r="BM60" s="50"/>
      <c r="BN60" s="50"/>
      <c r="BO60" s="50"/>
      <c r="BP60" s="50"/>
      <c r="BQ60" s="50"/>
      <c r="BR60" s="50"/>
      <c r="BS60" s="50"/>
      <c r="BT60" s="50"/>
      <c r="BU60" s="50"/>
      <c r="BV60" s="50"/>
      <c r="BW60" s="50"/>
      <c r="BX60" s="50"/>
      <c r="BY60" s="50"/>
      <c r="BZ60" s="51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49"/>
      <c r="BM61" s="50"/>
      <c r="BN61" s="50"/>
      <c r="BO61" s="50"/>
      <c r="BP61" s="50"/>
      <c r="BQ61" s="50"/>
      <c r="BR61" s="50"/>
      <c r="BS61" s="50"/>
      <c r="BT61" s="50"/>
      <c r="BU61" s="50"/>
      <c r="BV61" s="50"/>
      <c r="BW61" s="50"/>
      <c r="BX61" s="50"/>
      <c r="BY61" s="50"/>
      <c r="BZ61" s="51"/>
    </row>
    <row r="62" spans="1:78" ht="13.5" customHeight="1" x14ac:dyDescent="0.15">
      <c r="A62" s="2"/>
      <c r="B62" s="4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13"/>
      <c r="BK62" s="2"/>
      <c r="BL62" s="49"/>
      <c r="BM62" s="50"/>
      <c r="BN62" s="50"/>
      <c r="BO62" s="50"/>
      <c r="BP62" s="50"/>
      <c r="BQ62" s="50"/>
      <c r="BR62" s="50"/>
      <c r="BS62" s="50"/>
      <c r="BT62" s="50"/>
      <c r="BU62" s="50"/>
      <c r="BV62" s="50"/>
      <c r="BW62" s="50"/>
      <c r="BX62" s="50"/>
      <c r="BY62" s="50"/>
      <c r="BZ62" s="51"/>
    </row>
    <row r="63" spans="1:78" ht="13.5" customHeight="1" x14ac:dyDescent="0.15">
      <c r="A63" s="2"/>
      <c r="B63" s="4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13"/>
      <c r="BK63" s="2"/>
      <c r="BL63" s="52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54"/>
    </row>
    <row r="64" spans="1:78" ht="13.5" customHeight="1" x14ac:dyDescent="0.15">
      <c r="A64" s="2"/>
      <c r="B64" s="4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13"/>
      <c r="BK64" s="2"/>
      <c r="BL64" s="43" t="s">
        <v>11</v>
      </c>
      <c r="BM64" s="44"/>
      <c r="BN64" s="44"/>
      <c r="BO64" s="44"/>
      <c r="BP64" s="44"/>
      <c r="BQ64" s="44"/>
      <c r="BR64" s="44"/>
      <c r="BS64" s="44"/>
      <c r="BT64" s="44"/>
      <c r="BU64" s="44"/>
      <c r="BV64" s="44"/>
      <c r="BW64" s="44"/>
      <c r="BX64" s="44"/>
      <c r="BY64" s="44"/>
      <c r="BZ64" s="45"/>
    </row>
    <row r="65" spans="1:78" ht="13.5" customHeight="1" x14ac:dyDescent="0.15">
      <c r="A65" s="2"/>
      <c r="B65" s="4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13"/>
      <c r="BK65" s="2"/>
      <c r="BL65" s="46"/>
      <c r="BM65" s="47"/>
      <c r="BN65" s="47"/>
      <c r="BO65" s="47"/>
      <c r="BP65" s="47"/>
      <c r="BQ65" s="47"/>
      <c r="BR65" s="47"/>
      <c r="BS65" s="47"/>
      <c r="BT65" s="47"/>
      <c r="BU65" s="47"/>
      <c r="BV65" s="47"/>
      <c r="BW65" s="47"/>
      <c r="BX65" s="47"/>
      <c r="BY65" s="47"/>
      <c r="BZ65" s="48"/>
    </row>
    <row r="66" spans="1:78" ht="13.5" customHeight="1" x14ac:dyDescent="0.15">
      <c r="A66" s="2"/>
      <c r="B66" s="4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13"/>
      <c r="BK66" s="2"/>
      <c r="BL66" s="49" t="s">
        <v>115</v>
      </c>
      <c r="BM66" s="50"/>
      <c r="BN66" s="50"/>
      <c r="BO66" s="50"/>
      <c r="BP66" s="50"/>
      <c r="BQ66" s="50"/>
      <c r="BR66" s="50"/>
      <c r="BS66" s="50"/>
      <c r="BT66" s="50"/>
      <c r="BU66" s="50"/>
      <c r="BV66" s="50"/>
      <c r="BW66" s="50"/>
      <c r="BX66" s="50"/>
      <c r="BY66" s="50"/>
      <c r="BZ66" s="51"/>
    </row>
    <row r="67" spans="1:78" ht="13.5" customHeight="1" x14ac:dyDescent="0.15">
      <c r="A67" s="2"/>
      <c r="B67" s="4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13"/>
      <c r="BK67" s="2"/>
      <c r="BL67" s="49"/>
      <c r="BM67" s="50"/>
      <c r="BN67" s="50"/>
      <c r="BO67" s="50"/>
      <c r="BP67" s="50"/>
      <c r="BQ67" s="50"/>
      <c r="BR67" s="50"/>
      <c r="BS67" s="50"/>
      <c r="BT67" s="50"/>
      <c r="BU67" s="50"/>
      <c r="BV67" s="50"/>
      <c r="BW67" s="50"/>
      <c r="BX67" s="50"/>
      <c r="BY67" s="50"/>
      <c r="BZ67" s="51"/>
    </row>
    <row r="68" spans="1:78" ht="13.5" customHeight="1" x14ac:dyDescent="0.15">
      <c r="A68" s="2"/>
      <c r="B68" s="4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13"/>
      <c r="BK68" s="2"/>
      <c r="BL68" s="49"/>
      <c r="BM68" s="50"/>
      <c r="BN68" s="50"/>
      <c r="BO68" s="50"/>
      <c r="BP68" s="50"/>
      <c r="BQ68" s="50"/>
      <c r="BR68" s="50"/>
      <c r="BS68" s="50"/>
      <c r="BT68" s="50"/>
      <c r="BU68" s="50"/>
      <c r="BV68" s="50"/>
      <c r="BW68" s="50"/>
      <c r="BX68" s="50"/>
      <c r="BY68" s="50"/>
      <c r="BZ68" s="51"/>
    </row>
    <row r="69" spans="1:78" ht="13.5" customHeight="1" x14ac:dyDescent="0.15">
      <c r="A69" s="2"/>
      <c r="B69" s="4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13"/>
      <c r="BK69" s="2"/>
      <c r="BL69" s="49"/>
      <c r="BM69" s="50"/>
      <c r="BN69" s="50"/>
      <c r="BO69" s="50"/>
      <c r="BP69" s="50"/>
      <c r="BQ69" s="50"/>
      <c r="BR69" s="50"/>
      <c r="BS69" s="50"/>
      <c r="BT69" s="50"/>
      <c r="BU69" s="50"/>
      <c r="BV69" s="50"/>
      <c r="BW69" s="50"/>
      <c r="BX69" s="50"/>
      <c r="BY69" s="50"/>
      <c r="BZ69" s="51"/>
    </row>
    <row r="70" spans="1:78" ht="13.5" customHeight="1" x14ac:dyDescent="0.15">
      <c r="A70" s="2"/>
      <c r="B70" s="4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13"/>
      <c r="BK70" s="2"/>
      <c r="BL70" s="49"/>
      <c r="BM70" s="50"/>
      <c r="BN70" s="50"/>
      <c r="BO70" s="50"/>
      <c r="BP70" s="50"/>
      <c r="BQ70" s="50"/>
      <c r="BR70" s="50"/>
      <c r="BS70" s="50"/>
      <c r="BT70" s="50"/>
      <c r="BU70" s="50"/>
      <c r="BV70" s="50"/>
      <c r="BW70" s="50"/>
      <c r="BX70" s="50"/>
      <c r="BY70" s="50"/>
      <c r="BZ70" s="51"/>
    </row>
    <row r="71" spans="1:78" ht="13.5" customHeight="1" x14ac:dyDescent="0.15">
      <c r="A71" s="2"/>
      <c r="B71" s="4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13"/>
      <c r="BK71" s="2"/>
      <c r="BL71" s="49"/>
      <c r="BM71" s="50"/>
      <c r="BN71" s="50"/>
      <c r="BO71" s="50"/>
      <c r="BP71" s="50"/>
      <c r="BQ71" s="50"/>
      <c r="BR71" s="50"/>
      <c r="BS71" s="50"/>
      <c r="BT71" s="50"/>
      <c r="BU71" s="50"/>
      <c r="BV71" s="50"/>
      <c r="BW71" s="50"/>
      <c r="BX71" s="50"/>
      <c r="BY71" s="50"/>
      <c r="BZ71" s="51"/>
    </row>
    <row r="72" spans="1:78" ht="13.5" customHeight="1" x14ac:dyDescent="0.15">
      <c r="A72" s="2"/>
      <c r="B72" s="4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13"/>
      <c r="BK72" s="2"/>
      <c r="BL72" s="49"/>
      <c r="BM72" s="50"/>
      <c r="BN72" s="50"/>
      <c r="BO72" s="50"/>
      <c r="BP72" s="50"/>
      <c r="BQ72" s="50"/>
      <c r="BR72" s="50"/>
      <c r="BS72" s="50"/>
      <c r="BT72" s="50"/>
      <c r="BU72" s="50"/>
      <c r="BV72" s="50"/>
      <c r="BW72" s="50"/>
      <c r="BX72" s="50"/>
      <c r="BY72" s="50"/>
      <c r="BZ72" s="51"/>
    </row>
    <row r="73" spans="1:78" ht="13.5" customHeight="1" x14ac:dyDescent="0.15">
      <c r="A73" s="2"/>
      <c r="B73" s="4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13"/>
      <c r="BK73" s="2"/>
      <c r="BL73" s="49"/>
      <c r="BM73" s="50"/>
      <c r="BN73" s="50"/>
      <c r="BO73" s="50"/>
      <c r="BP73" s="50"/>
      <c r="BQ73" s="50"/>
      <c r="BR73" s="50"/>
      <c r="BS73" s="50"/>
      <c r="BT73" s="50"/>
      <c r="BU73" s="50"/>
      <c r="BV73" s="50"/>
      <c r="BW73" s="50"/>
      <c r="BX73" s="50"/>
      <c r="BY73" s="50"/>
      <c r="BZ73" s="51"/>
    </row>
    <row r="74" spans="1:78" ht="13.5" customHeight="1" x14ac:dyDescent="0.15">
      <c r="A74" s="2"/>
      <c r="B74" s="4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13"/>
      <c r="BK74" s="2"/>
      <c r="BL74" s="49"/>
      <c r="BM74" s="50"/>
      <c r="BN74" s="50"/>
      <c r="BO74" s="50"/>
      <c r="BP74" s="50"/>
      <c r="BQ74" s="50"/>
      <c r="BR74" s="50"/>
      <c r="BS74" s="50"/>
      <c r="BT74" s="50"/>
      <c r="BU74" s="50"/>
      <c r="BV74" s="50"/>
      <c r="BW74" s="50"/>
      <c r="BX74" s="50"/>
      <c r="BY74" s="50"/>
      <c r="BZ74" s="51"/>
    </row>
    <row r="75" spans="1:78" ht="13.5" customHeight="1" x14ac:dyDescent="0.15">
      <c r="A75" s="2"/>
      <c r="B75" s="4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13"/>
      <c r="BK75" s="2"/>
      <c r="BL75" s="49"/>
      <c r="BM75" s="50"/>
      <c r="BN75" s="50"/>
      <c r="BO75" s="50"/>
      <c r="BP75" s="50"/>
      <c r="BQ75" s="50"/>
      <c r="BR75" s="50"/>
      <c r="BS75" s="50"/>
      <c r="BT75" s="50"/>
      <c r="BU75" s="50"/>
      <c r="BV75" s="50"/>
      <c r="BW75" s="50"/>
      <c r="BX75" s="50"/>
      <c r="BY75" s="50"/>
      <c r="BZ75" s="51"/>
    </row>
    <row r="76" spans="1:78" ht="13.5" customHeight="1" x14ac:dyDescent="0.15">
      <c r="A76" s="2"/>
      <c r="B76" s="4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13"/>
      <c r="BK76" s="2"/>
      <c r="BL76" s="49"/>
      <c r="BM76" s="50"/>
      <c r="BN76" s="50"/>
      <c r="BO76" s="50"/>
      <c r="BP76" s="50"/>
      <c r="BQ76" s="50"/>
      <c r="BR76" s="50"/>
      <c r="BS76" s="50"/>
      <c r="BT76" s="50"/>
      <c r="BU76" s="50"/>
      <c r="BV76" s="50"/>
      <c r="BW76" s="50"/>
      <c r="BX76" s="50"/>
      <c r="BY76" s="50"/>
      <c r="BZ76" s="51"/>
    </row>
    <row r="77" spans="1:78" ht="13.5" customHeight="1" x14ac:dyDescent="0.15">
      <c r="A77" s="2"/>
      <c r="B77" s="4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13"/>
      <c r="BK77" s="2"/>
      <c r="BL77" s="49"/>
      <c r="BM77" s="50"/>
      <c r="BN77" s="50"/>
      <c r="BO77" s="50"/>
      <c r="BP77" s="50"/>
      <c r="BQ77" s="50"/>
      <c r="BR77" s="50"/>
      <c r="BS77" s="50"/>
      <c r="BT77" s="50"/>
      <c r="BU77" s="50"/>
      <c r="BV77" s="50"/>
      <c r="BW77" s="50"/>
      <c r="BX77" s="50"/>
      <c r="BY77" s="50"/>
      <c r="BZ77" s="51"/>
    </row>
    <row r="78" spans="1:78" ht="13.5" customHeight="1" x14ac:dyDescent="0.15">
      <c r="A78" s="2"/>
      <c r="B78" s="4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13"/>
      <c r="BK78" s="2"/>
      <c r="BL78" s="49"/>
      <c r="BM78" s="50"/>
      <c r="BN78" s="50"/>
      <c r="BO78" s="50"/>
      <c r="BP78" s="50"/>
      <c r="BQ78" s="50"/>
      <c r="BR78" s="50"/>
      <c r="BS78" s="50"/>
      <c r="BT78" s="50"/>
      <c r="BU78" s="50"/>
      <c r="BV78" s="50"/>
      <c r="BW78" s="50"/>
      <c r="BX78" s="50"/>
      <c r="BY78" s="50"/>
      <c r="BZ78" s="51"/>
    </row>
    <row r="79" spans="1:78" ht="13.5" customHeight="1" x14ac:dyDescent="0.15">
      <c r="A79" s="2"/>
      <c r="B79" s="4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12"/>
      <c r="V79" s="12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12"/>
      <c r="AP79" s="12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7"/>
      <c r="BJ79" s="13"/>
      <c r="BK79" s="2"/>
      <c r="BL79" s="49"/>
      <c r="BM79" s="50"/>
      <c r="BN79" s="50"/>
      <c r="BO79" s="50"/>
      <c r="BP79" s="50"/>
      <c r="BQ79" s="50"/>
      <c r="BR79" s="50"/>
      <c r="BS79" s="50"/>
      <c r="BT79" s="50"/>
      <c r="BU79" s="50"/>
      <c r="BV79" s="50"/>
      <c r="BW79" s="50"/>
      <c r="BX79" s="50"/>
      <c r="BY79" s="50"/>
      <c r="BZ79" s="51"/>
    </row>
    <row r="80" spans="1:78" ht="13.5" customHeight="1" x14ac:dyDescent="0.15">
      <c r="A80" s="2"/>
      <c r="B80" s="4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12"/>
      <c r="V80" s="12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12"/>
      <c r="AP80" s="12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7"/>
      <c r="BJ80" s="13"/>
      <c r="BK80" s="2"/>
      <c r="BL80" s="49"/>
      <c r="BM80" s="50"/>
      <c r="BN80" s="50"/>
      <c r="BO80" s="50"/>
      <c r="BP80" s="50"/>
      <c r="BQ80" s="50"/>
      <c r="BR80" s="50"/>
      <c r="BS80" s="50"/>
      <c r="BT80" s="50"/>
      <c r="BU80" s="50"/>
      <c r="BV80" s="50"/>
      <c r="BW80" s="50"/>
      <c r="BX80" s="50"/>
      <c r="BY80" s="50"/>
      <c r="BZ80" s="5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7"/>
      <c r="V81" s="7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7"/>
      <c r="AP81" s="7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7"/>
      <c r="BJ81" s="13"/>
      <c r="BK81" s="2"/>
      <c r="BL81" s="49"/>
      <c r="BM81" s="50"/>
      <c r="BN81" s="50"/>
      <c r="BO81" s="50"/>
      <c r="BP81" s="50"/>
      <c r="BQ81" s="50"/>
      <c r="BR81" s="50"/>
      <c r="BS81" s="50"/>
      <c r="BT81" s="50"/>
      <c r="BU81" s="50"/>
      <c r="BV81" s="50"/>
      <c r="BW81" s="50"/>
      <c r="BX81" s="50"/>
      <c r="BY81" s="50"/>
      <c r="BZ81" s="51"/>
    </row>
    <row r="82" spans="1:78" ht="13.5" customHeight="1" x14ac:dyDescent="0.15">
      <c r="A82" s="2"/>
      <c r="B82" s="5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4"/>
      <c r="BK82" s="2"/>
      <c r="BL82" s="52"/>
      <c r="BM82" s="53"/>
      <c r="BN82" s="53"/>
      <c r="BO82" s="53"/>
      <c r="BP82" s="53"/>
      <c r="BQ82" s="53"/>
      <c r="BR82" s="53"/>
      <c r="BS82" s="53"/>
      <c r="BT82" s="53"/>
      <c r="BU82" s="53"/>
      <c r="BV82" s="53"/>
      <c r="BW82" s="53"/>
      <c r="BX82" s="53"/>
      <c r="BY82" s="53"/>
      <c r="BZ82" s="54"/>
    </row>
    <row r="83" spans="1:78" x14ac:dyDescent="0.15">
      <c r="C83" s="2" t="s">
        <v>43</v>
      </c>
    </row>
    <row r="84" spans="1:78" x14ac:dyDescent="0.15">
      <c r="C84" s="2"/>
    </row>
    <row r="85" spans="1:78" hidden="1" x14ac:dyDescent="0.15">
      <c r="B85" s="6" t="s">
        <v>44</v>
      </c>
      <c r="C85" s="6"/>
      <c r="D85" s="6"/>
      <c r="E85" s="6" t="s">
        <v>46</v>
      </c>
      <c r="F85" s="6" t="s">
        <v>47</v>
      </c>
      <c r="G85" s="6" t="s">
        <v>48</v>
      </c>
      <c r="H85" s="6" t="s">
        <v>41</v>
      </c>
      <c r="I85" s="6" t="s">
        <v>10</v>
      </c>
      <c r="J85" s="6" t="s">
        <v>49</v>
      </c>
      <c r="K85" s="6" t="s">
        <v>50</v>
      </c>
      <c r="L85" s="6" t="s">
        <v>31</v>
      </c>
      <c r="M85" s="6" t="s">
        <v>34</v>
      </c>
      <c r="N85" s="6" t="s">
        <v>51</v>
      </c>
      <c r="O85" s="6" t="s">
        <v>53</v>
      </c>
    </row>
    <row r="86" spans="1:78" hidden="1" x14ac:dyDescent="0.15">
      <c r="B86" s="6"/>
      <c r="C86" s="6"/>
      <c r="D86" s="6"/>
      <c r="E86" s="6" t="str">
        <f>データ!AI6</f>
        <v/>
      </c>
      <c r="F86" s="6" t="s">
        <v>38</v>
      </c>
      <c r="G86" s="6" t="s">
        <v>38</v>
      </c>
      <c r="H86" s="6" t="str">
        <f>データ!BP6</f>
        <v>【682.51】</v>
      </c>
      <c r="I86" s="6" t="str">
        <f>データ!CA6</f>
        <v>【100.34】</v>
      </c>
      <c r="J86" s="6" t="str">
        <f>データ!CL6</f>
        <v>【136.15】</v>
      </c>
      <c r="K86" s="6" t="str">
        <f>データ!CW6</f>
        <v>【59.64】</v>
      </c>
      <c r="L86" s="6" t="str">
        <f>データ!DH6</f>
        <v>【95.35】</v>
      </c>
      <c r="M86" s="6" t="s">
        <v>38</v>
      </c>
      <c r="N86" s="6" t="s">
        <v>38</v>
      </c>
      <c r="O86" s="6" t="str">
        <f>データ!EO6</f>
        <v>【0.22】</v>
      </c>
    </row>
  </sheetData>
  <sheetProtection algorithmName="SHA-512" hashValue="mh5ES8wrvbh8gKDxEsKq+Rt66s3S3WnrO/yYP+kCqd53J17+rK6sfZYs81oND4ylA+lxsQ2JItbLRzRTJ3MnTw==" saltValue="4sHAKUN+h6KRua3TPEViBw==" spinCount="100000" sheet="1" objects="1" scenarios="1" formatCells="0" formatColumns="0" formatRows="0"/>
  <mergeCells count="46"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8:H8"/>
    <mergeCell ref="I8:O8"/>
    <mergeCell ref="P8:V8"/>
    <mergeCell ref="W8:AC8"/>
    <mergeCell ref="AD8:AJ8"/>
    <mergeCell ref="AL8:AS8"/>
    <mergeCell ref="AT8:BA8"/>
    <mergeCell ref="BB8:BI8"/>
    <mergeCell ref="B2:BZ4"/>
    <mergeCell ref="B10:H10"/>
    <mergeCell ref="I10:O10"/>
    <mergeCell ref="P10:V10"/>
    <mergeCell ref="W10:AC10"/>
    <mergeCell ref="AD10:AJ10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14:BJ15"/>
    <mergeCell ref="BL14:BZ15"/>
    <mergeCell ref="BL45:BZ46"/>
    <mergeCell ref="B60:BJ61"/>
    <mergeCell ref="AL10:AS10"/>
    <mergeCell ref="AT10:BA10"/>
    <mergeCell ref="BB10:BI10"/>
    <mergeCell ref="BL10:BM10"/>
    <mergeCell ref="BL64:BZ65"/>
    <mergeCell ref="BL16:BZ44"/>
    <mergeCell ref="BL47:BZ63"/>
    <mergeCell ref="BL66:BZ82"/>
    <mergeCell ref="BL11:BZ13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54</v>
      </c>
      <c r="Y1" s="41">
        <v>1</v>
      </c>
      <c r="Z1" s="41">
        <v>1</v>
      </c>
      <c r="AA1" s="41">
        <v>1</v>
      </c>
      <c r="AB1" s="41">
        <v>1</v>
      </c>
      <c r="AC1" s="41">
        <v>1</v>
      </c>
      <c r="AD1" s="41">
        <v>1</v>
      </c>
      <c r="AE1" s="41">
        <v>1</v>
      </c>
      <c r="AF1" s="41">
        <v>1</v>
      </c>
      <c r="AG1" s="41">
        <v>1</v>
      </c>
      <c r="AH1" s="41">
        <v>1</v>
      </c>
      <c r="AI1" s="41"/>
      <c r="AJ1" s="41">
        <v>1</v>
      </c>
      <c r="AK1" s="41">
        <v>1</v>
      </c>
      <c r="AL1" s="41">
        <v>1</v>
      </c>
      <c r="AM1" s="41">
        <v>1</v>
      </c>
      <c r="AN1" s="41">
        <v>1</v>
      </c>
      <c r="AO1" s="41">
        <v>1</v>
      </c>
      <c r="AP1" s="41">
        <v>1</v>
      </c>
      <c r="AQ1" s="41">
        <v>1</v>
      </c>
      <c r="AR1" s="41">
        <v>1</v>
      </c>
      <c r="AS1" s="41">
        <v>1</v>
      </c>
      <c r="AT1" s="41"/>
      <c r="AU1" s="41">
        <v>1</v>
      </c>
      <c r="AV1" s="41">
        <v>1</v>
      </c>
      <c r="AW1" s="41">
        <v>1</v>
      </c>
      <c r="AX1" s="41">
        <v>1</v>
      </c>
      <c r="AY1" s="41">
        <v>1</v>
      </c>
      <c r="AZ1" s="41">
        <v>1</v>
      </c>
      <c r="BA1" s="41">
        <v>1</v>
      </c>
      <c r="BB1" s="41">
        <v>1</v>
      </c>
      <c r="BC1" s="41">
        <v>1</v>
      </c>
      <c r="BD1" s="41">
        <v>1</v>
      </c>
      <c r="BE1" s="41"/>
      <c r="BF1" s="41">
        <v>1</v>
      </c>
      <c r="BG1" s="41">
        <v>1</v>
      </c>
      <c r="BH1" s="41">
        <v>1</v>
      </c>
      <c r="BI1" s="41">
        <v>1</v>
      </c>
      <c r="BJ1" s="41">
        <v>1</v>
      </c>
      <c r="BK1" s="41">
        <v>1</v>
      </c>
      <c r="BL1" s="41">
        <v>1</v>
      </c>
      <c r="BM1" s="41">
        <v>1</v>
      </c>
      <c r="BN1" s="41">
        <v>1</v>
      </c>
      <c r="BO1" s="41">
        <v>1</v>
      </c>
      <c r="BP1" s="41"/>
      <c r="BQ1" s="41">
        <v>1</v>
      </c>
      <c r="BR1" s="41">
        <v>1</v>
      </c>
      <c r="BS1" s="41">
        <v>1</v>
      </c>
      <c r="BT1" s="41">
        <v>1</v>
      </c>
      <c r="BU1" s="41">
        <v>1</v>
      </c>
      <c r="BV1" s="41">
        <v>1</v>
      </c>
      <c r="BW1" s="41">
        <v>1</v>
      </c>
      <c r="BX1" s="41">
        <v>1</v>
      </c>
      <c r="BY1" s="41">
        <v>1</v>
      </c>
      <c r="BZ1" s="41">
        <v>1</v>
      </c>
      <c r="CA1" s="41"/>
      <c r="CB1" s="41">
        <v>1</v>
      </c>
      <c r="CC1" s="41">
        <v>1</v>
      </c>
      <c r="CD1" s="41">
        <v>1</v>
      </c>
      <c r="CE1" s="41">
        <v>1</v>
      </c>
      <c r="CF1" s="41">
        <v>1</v>
      </c>
      <c r="CG1" s="41">
        <v>1</v>
      </c>
      <c r="CH1" s="41">
        <v>1</v>
      </c>
      <c r="CI1" s="41">
        <v>1</v>
      </c>
      <c r="CJ1" s="41">
        <v>1</v>
      </c>
      <c r="CK1" s="41">
        <v>1</v>
      </c>
      <c r="CL1" s="41"/>
      <c r="CM1" s="41">
        <v>1</v>
      </c>
      <c r="CN1" s="41">
        <v>1</v>
      </c>
      <c r="CO1" s="41">
        <v>1</v>
      </c>
      <c r="CP1" s="41">
        <v>1</v>
      </c>
      <c r="CQ1" s="41">
        <v>1</v>
      </c>
      <c r="CR1" s="41">
        <v>1</v>
      </c>
      <c r="CS1" s="41">
        <v>1</v>
      </c>
      <c r="CT1" s="41">
        <v>1</v>
      </c>
      <c r="CU1" s="41">
        <v>1</v>
      </c>
      <c r="CV1" s="41">
        <v>1</v>
      </c>
      <c r="CW1" s="41"/>
      <c r="CX1" s="41">
        <v>1</v>
      </c>
      <c r="CY1" s="41">
        <v>1</v>
      </c>
      <c r="CZ1" s="41">
        <v>1</v>
      </c>
      <c r="DA1" s="41">
        <v>1</v>
      </c>
      <c r="DB1" s="41">
        <v>1</v>
      </c>
      <c r="DC1" s="41">
        <v>1</v>
      </c>
      <c r="DD1" s="41">
        <v>1</v>
      </c>
      <c r="DE1" s="41">
        <v>1</v>
      </c>
      <c r="DF1" s="41">
        <v>1</v>
      </c>
      <c r="DG1" s="41">
        <v>1</v>
      </c>
      <c r="DH1" s="41"/>
      <c r="DI1" s="41">
        <v>1</v>
      </c>
      <c r="DJ1" s="41">
        <v>1</v>
      </c>
      <c r="DK1" s="41">
        <v>1</v>
      </c>
      <c r="DL1" s="41">
        <v>1</v>
      </c>
      <c r="DM1" s="41">
        <v>1</v>
      </c>
      <c r="DN1" s="41">
        <v>1</v>
      </c>
      <c r="DO1" s="41">
        <v>1</v>
      </c>
      <c r="DP1" s="41">
        <v>1</v>
      </c>
      <c r="DQ1" s="41">
        <v>1</v>
      </c>
      <c r="DR1" s="41">
        <v>1</v>
      </c>
      <c r="DS1" s="41"/>
      <c r="DT1" s="41">
        <v>1</v>
      </c>
      <c r="DU1" s="41">
        <v>1</v>
      </c>
      <c r="DV1" s="41">
        <v>1</v>
      </c>
      <c r="DW1" s="41">
        <v>1</v>
      </c>
      <c r="DX1" s="41">
        <v>1</v>
      </c>
      <c r="DY1" s="41">
        <v>1</v>
      </c>
      <c r="DZ1" s="41">
        <v>1</v>
      </c>
      <c r="EA1" s="41">
        <v>1</v>
      </c>
      <c r="EB1" s="41">
        <v>1</v>
      </c>
      <c r="EC1" s="41">
        <v>1</v>
      </c>
      <c r="ED1" s="41"/>
      <c r="EE1" s="41">
        <v>1</v>
      </c>
      <c r="EF1" s="41">
        <v>1</v>
      </c>
      <c r="EG1" s="41">
        <v>1</v>
      </c>
      <c r="EH1" s="41">
        <v>1</v>
      </c>
      <c r="EI1" s="41">
        <v>1</v>
      </c>
      <c r="EJ1" s="41">
        <v>1</v>
      </c>
      <c r="EK1" s="41">
        <v>1</v>
      </c>
      <c r="EL1" s="41">
        <v>1</v>
      </c>
      <c r="EM1" s="41">
        <v>1</v>
      </c>
      <c r="EN1" s="41">
        <v>1</v>
      </c>
      <c r="EO1" s="41"/>
    </row>
    <row r="2" spans="1:145" x14ac:dyDescent="0.15">
      <c r="A2" s="28" t="s">
        <v>56</v>
      </c>
      <c r="B2" s="28">
        <f t="shared" ref="B2:EO2" si="0">COLUMN()-1</f>
        <v>1</v>
      </c>
      <c r="C2" s="28">
        <f t="shared" si="0"/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si="0"/>
        <v>71</v>
      </c>
      <c r="BU2" s="28">
        <f t="shared" si="0"/>
        <v>72</v>
      </c>
      <c r="BV2" s="28">
        <f t="shared" si="0"/>
        <v>73</v>
      </c>
      <c r="BW2" s="28">
        <f t="shared" si="0"/>
        <v>74</v>
      </c>
      <c r="BX2" s="28">
        <f t="shared" si="0"/>
        <v>75</v>
      </c>
      <c r="BY2" s="28">
        <f t="shared" si="0"/>
        <v>76</v>
      </c>
      <c r="BZ2" s="28">
        <f t="shared" si="0"/>
        <v>77</v>
      </c>
      <c r="CA2" s="28">
        <f t="shared" si="0"/>
        <v>78</v>
      </c>
      <c r="CB2" s="28">
        <f t="shared" si="0"/>
        <v>79</v>
      </c>
      <c r="CC2" s="28">
        <f t="shared" si="0"/>
        <v>80</v>
      </c>
      <c r="CD2" s="28">
        <f t="shared" si="0"/>
        <v>81</v>
      </c>
      <c r="CE2" s="28">
        <f t="shared" si="0"/>
        <v>82</v>
      </c>
      <c r="CF2" s="28">
        <f t="shared" si="0"/>
        <v>83</v>
      </c>
      <c r="CG2" s="28">
        <f t="shared" si="0"/>
        <v>84</v>
      </c>
      <c r="CH2" s="28">
        <f t="shared" si="0"/>
        <v>85</v>
      </c>
      <c r="CI2" s="28">
        <f t="shared" si="0"/>
        <v>86</v>
      </c>
      <c r="CJ2" s="28">
        <f t="shared" si="0"/>
        <v>87</v>
      </c>
      <c r="CK2" s="28">
        <f t="shared" si="0"/>
        <v>88</v>
      </c>
      <c r="CL2" s="28">
        <f t="shared" si="0"/>
        <v>89</v>
      </c>
      <c r="CM2" s="28">
        <f t="shared" si="0"/>
        <v>90</v>
      </c>
      <c r="CN2" s="28">
        <f t="shared" si="0"/>
        <v>91</v>
      </c>
      <c r="CO2" s="28">
        <f t="shared" si="0"/>
        <v>92</v>
      </c>
      <c r="CP2" s="28">
        <f t="shared" si="0"/>
        <v>93</v>
      </c>
      <c r="CQ2" s="28">
        <f t="shared" si="0"/>
        <v>94</v>
      </c>
      <c r="CR2" s="28">
        <f t="shared" si="0"/>
        <v>95</v>
      </c>
      <c r="CS2" s="28">
        <f t="shared" si="0"/>
        <v>96</v>
      </c>
      <c r="CT2" s="28">
        <f t="shared" si="0"/>
        <v>97</v>
      </c>
      <c r="CU2" s="28">
        <f t="shared" si="0"/>
        <v>98</v>
      </c>
      <c r="CV2" s="28">
        <f t="shared" si="0"/>
        <v>99</v>
      </c>
      <c r="CW2" s="28">
        <f t="shared" si="0"/>
        <v>100</v>
      </c>
      <c r="CX2" s="28">
        <f t="shared" si="0"/>
        <v>101</v>
      </c>
      <c r="CY2" s="28">
        <f t="shared" si="0"/>
        <v>102</v>
      </c>
      <c r="CZ2" s="28">
        <f t="shared" si="0"/>
        <v>103</v>
      </c>
      <c r="DA2" s="28">
        <f t="shared" si="0"/>
        <v>104</v>
      </c>
      <c r="DB2" s="28">
        <f t="shared" si="0"/>
        <v>105</v>
      </c>
      <c r="DC2" s="28">
        <f t="shared" si="0"/>
        <v>106</v>
      </c>
      <c r="DD2" s="28">
        <f t="shared" si="0"/>
        <v>107</v>
      </c>
      <c r="DE2" s="28">
        <f t="shared" si="0"/>
        <v>108</v>
      </c>
      <c r="DF2" s="28">
        <f t="shared" si="0"/>
        <v>109</v>
      </c>
      <c r="DG2" s="28">
        <f t="shared" si="0"/>
        <v>110</v>
      </c>
      <c r="DH2" s="28">
        <f t="shared" si="0"/>
        <v>111</v>
      </c>
      <c r="DI2" s="28">
        <f t="shared" si="0"/>
        <v>112</v>
      </c>
      <c r="DJ2" s="28">
        <f t="shared" si="0"/>
        <v>113</v>
      </c>
      <c r="DK2" s="28">
        <f t="shared" si="0"/>
        <v>114</v>
      </c>
      <c r="DL2" s="28">
        <f t="shared" si="0"/>
        <v>115</v>
      </c>
      <c r="DM2" s="28">
        <f t="shared" si="0"/>
        <v>116</v>
      </c>
      <c r="DN2" s="28">
        <f t="shared" si="0"/>
        <v>117</v>
      </c>
      <c r="DO2" s="28">
        <f t="shared" si="0"/>
        <v>118</v>
      </c>
      <c r="DP2" s="28">
        <f t="shared" si="0"/>
        <v>119</v>
      </c>
      <c r="DQ2" s="28">
        <f t="shared" si="0"/>
        <v>120</v>
      </c>
      <c r="DR2" s="28">
        <f t="shared" si="0"/>
        <v>121</v>
      </c>
      <c r="DS2" s="28">
        <f t="shared" si="0"/>
        <v>122</v>
      </c>
      <c r="DT2" s="28">
        <f t="shared" si="0"/>
        <v>123</v>
      </c>
      <c r="DU2" s="28">
        <f t="shared" si="0"/>
        <v>124</v>
      </c>
      <c r="DV2" s="28">
        <f t="shared" si="0"/>
        <v>125</v>
      </c>
      <c r="DW2" s="28">
        <f t="shared" si="0"/>
        <v>126</v>
      </c>
      <c r="DX2" s="28">
        <f t="shared" si="0"/>
        <v>127</v>
      </c>
      <c r="DY2" s="28">
        <f t="shared" si="0"/>
        <v>128</v>
      </c>
      <c r="DZ2" s="28">
        <f t="shared" si="0"/>
        <v>129</v>
      </c>
      <c r="EA2" s="28">
        <f t="shared" si="0"/>
        <v>130</v>
      </c>
      <c r="EB2" s="28">
        <f t="shared" si="0"/>
        <v>131</v>
      </c>
      <c r="EC2" s="28">
        <f t="shared" si="0"/>
        <v>132</v>
      </c>
      <c r="ED2" s="28">
        <f t="shared" si="0"/>
        <v>133</v>
      </c>
      <c r="EE2" s="28">
        <f t="shared" si="0"/>
        <v>134</v>
      </c>
      <c r="EF2" s="28">
        <f t="shared" si="0"/>
        <v>135</v>
      </c>
      <c r="EG2" s="28">
        <f t="shared" si="0"/>
        <v>136</v>
      </c>
      <c r="EH2" s="28">
        <f t="shared" si="0"/>
        <v>137</v>
      </c>
      <c r="EI2" s="28">
        <f t="shared" si="0"/>
        <v>138</v>
      </c>
      <c r="EJ2" s="28">
        <f t="shared" si="0"/>
        <v>139</v>
      </c>
      <c r="EK2" s="28">
        <f t="shared" si="0"/>
        <v>140</v>
      </c>
      <c r="EL2" s="28">
        <f t="shared" si="0"/>
        <v>141</v>
      </c>
      <c r="EM2" s="28">
        <f t="shared" si="0"/>
        <v>142</v>
      </c>
      <c r="EN2" s="28">
        <f t="shared" si="0"/>
        <v>143</v>
      </c>
      <c r="EO2" s="28">
        <f t="shared" si="0"/>
        <v>144</v>
      </c>
    </row>
    <row r="3" spans="1:145" x14ac:dyDescent="0.15">
      <c r="A3" s="28" t="s">
        <v>19</v>
      </c>
      <c r="B3" s="30" t="s">
        <v>30</v>
      </c>
      <c r="C3" s="30" t="s">
        <v>58</v>
      </c>
      <c r="D3" s="30" t="s">
        <v>59</v>
      </c>
      <c r="E3" s="30" t="s">
        <v>6</v>
      </c>
      <c r="F3" s="30" t="s">
        <v>5</v>
      </c>
      <c r="G3" s="30" t="s">
        <v>24</v>
      </c>
      <c r="H3" s="76" t="s">
        <v>55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52</v>
      </c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  <c r="CD3" s="83"/>
      <c r="CE3" s="83"/>
      <c r="CF3" s="83"/>
      <c r="CG3" s="83"/>
      <c r="CH3" s="83"/>
      <c r="CI3" s="83"/>
      <c r="CJ3" s="83"/>
      <c r="CK3" s="83"/>
      <c r="CL3" s="83"/>
      <c r="CM3" s="83"/>
      <c r="CN3" s="83"/>
      <c r="CO3" s="83"/>
      <c r="CP3" s="83"/>
      <c r="CQ3" s="83"/>
      <c r="CR3" s="83"/>
      <c r="CS3" s="83"/>
      <c r="CT3" s="83"/>
      <c r="CU3" s="83"/>
      <c r="CV3" s="83"/>
      <c r="CW3" s="83"/>
      <c r="CX3" s="83"/>
      <c r="CY3" s="83"/>
      <c r="CZ3" s="83"/>
      <c r="DA3" s="83"/>
      <c r="DB3" s="83"/>
      <c r="DC3" s="83"/>
      <c r="DD3" s="83"/>
      <c r="DE3" s="83"/>
      <c r="DF3" s="83"/>
      <c r="DG3" s="83"/>
      <c r="DH3" s="83"/>
      <c r="DI3" s="83" t="s">
        <v>12</v>
      </c>
      <c r="DJ3" s="83"/>
      <c r="DK3" s="83"/>
      <c r="DL3" s="83"/>
      <c r="DM3" s="83"/>
      <c r="DN3" s="83"/>
      <c r="DO3" s="83"/>
      <c r="DP3" s="83"/>
      <c r="DQ3" s="83"/>
      <c r="DR3" s="83"/>
      <c r="DS3" s="83"/>
      <c r="DT3" s="83"/>
      <c r="DU3" s="83"/>
      <c r="DV3" s="83"/>
      <c r="DW3" s="83"/>
      <c r="DX3" s="83"/>
      <c r="DY3" s="83"/>
      <c r="DZ3" s="83"/>
      <c r="EA3" s="83"/>
      <c r="EB3" s="83"/>
      <c r="EC3" s="83"/>
      <c r="ED3" s="83"/>
      <c r="EE3" s="83"/>
      <c r="EF3" s="83"/>
      <c r="EG3" s="83"/>
      <c r="EH3" s="83"/>
      <c r="EI3" s="83"/>
      <c r="EJ3" s="83"/>
      <c r="EK3" s="83"/>
      <c r="EL3" s="83"/>
      <c r="EM3" s="83"/>
      <c r="EN3" s="83"/>
      <c r="EO3" s="83"/>
    </row>
    <row r="4" spans="1:145" x14ac:dyDescent="0.15">
      <c r="A4" s="28" t="s">
        <v>60</v>
      </c>
      <c r="B4" s="31"/>
      <c r="C4" s="31"/>
      <c r="D4" s="31"/>
      <c r="E4" s="31"/>
      <c r="F4" s="31"/>
      <c r="G4" s="31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83" t="s">
        <v>23</v>
      </c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 t="s">
        <v>45</v>
      </c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 t="s">
        <v>26</v>
      </c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 t="s">
        <v>62</v>
      </c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 t="s">
        <v>0</v>
      </c>
      <c r="BR4" s="83"/>
      <c r="BS4" s="83"/>
      <c r="BT4" s="83"/>
      <c r="BU4" s="83"/>
      <c r="BV4" s="83"/>
      <c r="BW4" s="83"/>
      <c r="BX4" s="83"/>
      <c r="BY4" s="83"/>
      <c r="BZ4" s="83"/>
      <c r="CA4" s="83"/>
      <c r="CB4" s="83" t="s">
        <v>61</v>
      </c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 t="s">
        <v>64</v>
      </c>
      <c r="CN4" s="83"/>
      <c r="CO4" s="83"/>
      <c r="CP4" s="83"/>
      <c r="CQ4" s="83"/>
      <c r="CR4" s="83"/>
      <c r="CS4" s="83"/>
      <c r="CT4" s="83"/>
      <c r="CU4" s="83"/>
      <c r="CV4" s="83"/>
      <c r="CW4" s="83"/>
      <c r="CX4" s="83" t="s">
        <v>65</v>
      </c>
      <c r="CY4" s="83"/>
      <c r="CZ4" s="83"/>
      <c r="DA4" s="83"/>
      <c r="DB4" s="83"/>
      <c r="DC4" s="83"/>
      <c r="DD4" s="83"/>
      <c r="DE4" s="83"/>
      <c r="DF4" s="83"/>
      <c r="DG4" s="83"/>
      <c r="DH4" s="83"/>
      <c r="DI4" s="83" t="s">
        <v>66</v>
      </c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 t="s">
        <v>67</v>
      </c>
      <c r="DU4" s="83"/>
      <c r="DV4" s="83"/>
      <c r="DW4" s="83"/>
      <c r="DX4" s="83"/>
      <c r="DY4" s="83"/>
      <c r="DZ4" s="83"/>
      <c r="EA4" s="83"/>
      <c r="EB4" s="83"/>
      <c r="EC4" s="83"/>
      <c r="ED4" s="83"/>
      <c r="EE4" s="83" t="s">
        <v>68</v>
      </c>
      <c r="EF4" s="83"/>
      <c r="EG4" s="83"/>
      <c r="EH4" s="83"/>
      <c r="EI4" s="83"/>
      <c r="EJ4" s="83"/>
      <c r="EK4" s="83"/>
      <c r="EL4" s="83"/>
      <c r="EM4" s="83"/>
      <c r="EN4" s="83"/>
      <c r="EO4" s="83"/>
    </row>
    <row r="5" spans="1:145" x14ac:dyDescent="0.15">
      <c r="A5" s="28" t="s">
        <v>69</v>
      </c>
      <c r="B5" s="32"/>
      <c r="C5" s="32"/>
      <c r="D5" s="32"/>
      <c r="E5" s="32"/>
      <c r="F5" s="32"/>
      <c r="G5" s="32"/>
      <c r="H5" s="37" t="s">
        <v>57</v>
      </c>
      <c r="I5" s="37" t="s">
        <v>70</v>
      </c>
      <c r="J5" s="37" t="s">
        <v>71</v>
      </c>
      <c r="K5" s="37" t="s">
        <v>72</v>
      </c>
      <c r="L5" s="37" t="s">
        <v>73</v>
      </c>
      <c r="M5" s="37" t="s">
        <v>7</v>
      </c>
      <c r="N5" s="37" t="s">
        <v>74</v>
      </c>
      <c r="O5" s="37" t="s">
        <v>75</v>
      </c>
      <c r="P5" s="37" t="s">
        <v>76</v>
      </c>
      <c r="Q5" s="37" t="s">
        <v>77</v>
      </c>
      <c r="R5" s="37" t="s">
        <v>78</v>
      </c>
      <c r="S5" s="37" t="s">
        <v>79</v>
      </c>
      <c r="T5" s="37" t="s">
        <v>80</v>
      </c>
      <c r="U5" s="37" t="s">
        <v>63</v>
      </c>
      <c r="V5" s="37" t="s">
        <v>81</v>
      </c>
      <c r="W5" s="37" t="s">
        <v>82</v>
      </c>
      <c r="X5" s="37" t="s">
        <v>83</v>
      </c>
      <c r="Y5" s="37" t="s">
        <v>84</v>
      </c>
      <c r="Z5" s="37" t="s">
        <v>85</v>
      </c>
      <c r="AA5" s="37" t="s">
        <v>86</v>
      </c>
      <c r="AB5" s="37" t="s">
        <v>87</v>
      </c>
      <c r="AC5" s="37" t="s">
        <v>88</v>
      </c>
      <c r="AD5" s="37" t="s">
        <v>90</v>
      </c>
      <c r="AE5" s="37" t="s">
        <v>91</v>
      </c>
      <c r="AF5" s="37" t="s">
        <v>92</v>
      </c>
      <c r="AG5" s="37" t="s">
        <v>93</v>
      </c>
      <c r="AH5" s="37" t="s">
        <v>94</v>
      </c>
      <c r="AI5" s="37" t="s">
        <v>44</v>
      </c>
      <c r="AJ5" s="37" t="s">
        <v>84</v>
      </c>
      <c r="AK5" s="37" t="s">
        <v>85</v>
      </c>
      <c r="AL5" s="37" t="s">
        <v>86</v>
      </c>
      <c r="AM5" s="37" t="s">
        <v>87</v>
      </c>
      <c r="AN5" s="37" t="s">
        <v>88</v>
      </c>
      <c r="AO5" s="37" t="s">
        <v>90</v>
      </c>
      <c r="AP5" s="37" t="s">
        <v>91</v>
      </c>
      <c r="AQ5" s="37" t="s">
        <v>92</v>
      </c>
      <c r="AR5" s="37" t="s">
        <v>93</v>
      </c>
      <c r="AS5" s="37" t="s">
        <v>94</v>
      </c>
      <c r="AT5" s="37" t="s">
        <v>89</v>
      </c>
      <c r="AU5" s="37" t="s">
        <v>84</v>
      </c>
      <c r="AV5" s="37" t="s">
        <v>85</v>
      </c>
      <c r="AW5" s="37" t="s">
        <v>86</v>
      </c>
      <c r="AX5" s="37" t="s">
        <v>87</v>
      </c>
      <c r="AY5" s="37" t="s">
        <v>88</v>
      </c>
      <c r="AZ5" s="37" t="s">
        <v>90</v>
      </c>
      <c r="BA5" s="37" t="s">
        <v>91</v>
      </c>
      <c r="BB5" s="37" t="s">
        <v>92</v>
      </c>
      <c r="BC5" s="37" t="s">
        <v>93</v>
      </c>
      <c r="BD5" s="37" t="s">
        <v>94</v>
      </c>
      <c r="BE5" s="37" t="s">
        <v>89</v>
      </c>
      <c r="BF5" s="37" t="s">
        <v>84</v>
      </c>
      <c r="BG5" s="37" t="s">
        <v>85</v>
      </c>
      <c r="BH5" s="37" t="s">
        <v>86</v>
      </c>
      <c r="BI5" s="37" t="s">
        <v>87</v>
      </c>
      <c r="BJ5" s="37" t="s">
        <v>88</v>
      </c>
      <c r="BK5" s="37" t="s">
        <v>90</v>
      </c>
      <c r="BL5" s="37" t="s">
        <v>91</v>
      </c>
      <c r="BM5" s="37" t="s">
        <v>92</v>
      </c>
      <c r="BN5" s="37" t="s">
        <v>93</v>
      </c>
      <c r="BO5" s="37" t="s">
        <v>94</v>
      </c>
      <c r="BP5" s="37" t="s">
        <v>89</v>
      </c>
      <c r="BQ5" s="37" t="s">
        <v>84</v>
      </c>
      <c r="BR5" s="37" t="s">
        <v>85</v>
      </c>
      <c r="BS5" s="37" t="s">
        <v>86</v>
      </c>
      <c r="BT5" s="37" t="s">
        <v>87</v>
      </c>
      <c r="BU5" s="37" t="s">
        <v>88</v>
      </c>
      <c r="BV5" s="37" t="s">
        <v>90</v>
      </c>
      <c r="BW5" s="37" t="s">
        <v>91</v>
      </c>
      <c r="BX5" s="37" t="s">
        <v>92</v>
      </c>
      <c r="BY5" s="37" t="s">
        <v>93</v>
      </c>
      <c r="BZ5" s="37" t="s">
        <v>94</v>
      </c>
      <c r="CA5" s="37" t="s">
        <v>89</v>
      </c>
      <c r="CB5" s="37" t="s">
        <v>84</v>
      </c>
      <c r="CC5" s="37" t="s">
        <v>85</v>
      </c>
      <c r="CD5" s="37" t="s">
        <v>86</v>
      </c>
      <c r="CE5" s="37" t="s">
        <v>87</v>
      </c>
      <c r="CF5" s="37" t="s">
        <v>88</v>
      </c>
      <c r="CG5" s="37" t="s">
        <v>90</v>
      </c>
      <c r="CH5" s="37" t="s">
        <v>91</v>
      </c>
      <c r="CI5" s="37" t="s">
        <v>92</v>
      </c>
      <c r="CJ5" s="37" t="s">
        <v>93</v>
      </c>
      <c r="CK5" s="37" t="s">
        <v>94</v>
      </c>
      <c r="CL5" s="37" t="s">
        <v>89</v>
      </c>
      <c r="CM5" s="37" t="s">
        <v>84</v>
      </c>
      <c r="CN5" s="37" t="s">
        <v>85</v>
      </c>
      <c r="CO5" s="37" t="s">
        <v>86</v>
      </c>
      <c r="CP5" s="37" t="s">
        <v>87</v>
      </c>
      <c r="CQ5" s="37" t="s">
        <v>88</v>
      </c>
      <c r="CR5" s="37" t="s">
        <v>90</v>
      </c>
      <c r="CS5" s="37" t="s">
        <v>91</v>
      </c>
      <c r="CT5" s="37" t="s">
        <v>92</v>
      </c>
      <c r="CU5" s="37" t="s">
        <v>93</v>
      </c>
      <c r="CV5" s="37" t="s">
        <v>94</v>
      </c>
      <c r="CW5" s="37" t="s">
        <v>89</v>
      </c>
      <c r="CX5" s="37" t="s">
        <v>84</v>
      </c>
      <c r="CY5" s="37" t="s">
        <v>85</v>
      </c>
      <c r="CZ5" s="37" t="s">
        <v>86</v>
      </c>
      <c r="DA5" s="37" t="s">
        <v>87</v>
      </c>
      <c r="DB5" s="37" t="s">
        <v>88</v>
      </c>
      <c r="DC5" s="37" t="s">
        <v>90</v>
      </c>
      <c r="DD5" s="37" t="s">
        <v>91</v>
      </c>
      <c r="DE5" s="37" t="s">
        <v>92</v>
      </c>
      <c r="DF5" s="37" t="s">
        <v>93</v>
      </c>
      <c r="DG5" s="37" t="s">
        <v>94</v>
      </c>
      <c r="DH5" s="37" t="s">
        <v>89</v>
      </c>
      <c r="DI5" s="37" t="s">
        <v>84</v>
      </c>
      <c r="DJ5" s="37" t="s">
        <v>85</v>
      </c>
      <c r="DK5" s="37" t="s">
        <v>86</v>
      </c>
      <c r="DL5" s="37" t="s">
        <v>87</v>
      </c>
      <c r="DM5" s="37" t="s">
        <v>88</v>
      </c>
      <c r="DN5" s="37" t="s">
        <v>90</v>
      </c>
      <c r="DO5" s="37" t="s">
        <v>91</v>
      </c>
      <c r="DP5" s="37" t="s">
        <v>92</v>
      </c>
      <c r="DQ5" s="37" t="s">
        <v>93</v>
      </c>
      <c r="DR5" s="37" t="s">
        <v>94</v>
      </c>
      <c r="DS5" s="37" t="s">
        <v>89</v>
      </c>
      <c r="DT5" s="37" t="s">
        <v>84</v>
      </c>
      <c r="DU5" s="37" t="s">
        <v>85</v>
      </c>
      <c r="DV5" s="37" t="s">
        <v>86</v>
      </c>
      <c r="DW5" s="37" t="s">
        <v>87</v>
      </c>
      <c r="DX5" s="37" t="s">
        <v>88</v>
      </c>
      <c r="DY5" s="37" t="s">
        <v>90</v>
      </c>
      <c r="DZ5" s="37" t="s">
        <v>91</v>
      </c>
      <c r="EA5" s="37" t="s">
        <v>92</v>
      </c>
      <c r="EB5" s="37" t="s">
        <v>93</v>
      </c>
      <c r="EC5" s="37" t="s">
        <v>94</v>
      </c>
      <c r="ED5" s="37" t="s">
        <v>89</v>
      </c>
      <c r="EE5" s="37" t="s">
        <v>84</v>
      </c>
      <c r="EF5" s="37" t="s">
        <v>85</v>
      </c>
      <c r="EG5" s="37" t="s">
        <v>86</v>
      </c>
      <c r="EH5" s="37" t="s">
        <v>87</v>
      </c>
      <c r="EI5" s="37" t="s">
        <v>88</v>
      </c>
      <c r="EJ5" s="37" t="s">
        <v>90</v>
      </c>
      <c r="EK5" s="37" t="s">
        <v>91</v>
      </c>
      <c r="EL5" s="37" t="s">
        <v>92</v>
      </c>
      <c r="EM5" s="37" t="s">
        <v>93</v>
      </c>
      <c r="EN5" s="37" t="s">
        <v>94</v>
      </c>
      <c r="EO5" s="37" t="s">
        <v>89</v>
      </c>
    </row>
    <row r="6" spans="1:145" s="27" customFormat="1" x14ac:dyDescent="0.15">
      <c r="A6" s="28" t="s">
        <v>95</v>
      </c>
      <c r="B6" s="33">
        <f t="shared" ref="B6:X6" si="1">B7</f>
        <v>2019</v>
      </c>
      <c r="C6" s="33">
        <f t="shared" si="1"/>
        <v>174611</v>
      </c>
      <c r="D6" s="33">
        <f t="shared" si="1"/>
        <v>47</v>
      </c>
      <c r="E6" s="33">
        <f t="shared" si="1"/>
        <v>17</v>
      </c>
      <c r="F6" s="33">
        <f t="shared" si="1"/>
        <v>1</v>
      </c>
      <c r="G6" s="33">
        <f t="shared" si="1"/>
        <v>0</v>
      </c>
      <c r="H6" s="33" t="str">
        <f t="shared" si="1"/>
        <v>石川県　穴水町</v>
      </c>
      <c r="I6" s="33" t="str">
        <f t="shared" si="1"/>
        <v>法非適用</v>
      </c>
      <c r="J6" s="33" t="str">
        <f t="shared" si="1"/>
        <v>下水道事業</v>
      </c>
      <c r="K6" s="33" t="str">
        <f t="shared" si="1"/>
        <v>公共下水道</v>
      </c>
      <c r="L6" s="33" t="str">
        <f t="shared" si="1"/>
        <v>Cd2</v>
      </c>
      <c r="M6" s="33" t="str">
        <f t="shared" si="1"/>
        <v>非設置</v>
      </c>
      <c r="N6" s="38" t="str">
        <f t="shared" si="1"/>
        <v>-</v>
      </c>
      <c r="O6" s="38" t="str">
        <f t="shared" si="1"/>
        <v>該当数値なし</v>
      </c>
      <c r="P6" s="38">
        <f t="shared" si="1"/>
        <v>40.29</v>
      </c>
      <c r="Q6" s="38">
        <f t="shared" si="1"/>
        <v>98.36</v>
      </c>
      <c r="R6" s="38">
        <f t="shared" si="1"/>
        <v>3960</v>
      </c>
      <c r="S6" s="38">
        <f t="shared" si="1"/>
        <v>8114</v>
      </c>
      <c r="T6" s="38">
        <f t="shared" si="1"/>
        <v>183.21</v>
      </c>
      <c r="U6" s="38">
        <f t="shared" si="1"/>
        <v>44.29</v>
      </c>
      <c r="V6" s="38">
        <f t="shared" si="1"/>
        <v>3220</v>
      </c>
      <c r="W6" s="38">
        <f t="shared" si="1"/>
        <v>1.46</v>
      </c>
      <c r="X6" s="38">
        <f t="shared" si="1"/>
        <v>2205.48</v>
      </c>
      <c r="Y6" s="42">
        <f t="shared" ref="Y6:AH6" si="2">IF(Y7="",NA(),Y7)</f>
        <v>79.84</v>
      </c>
      <c r="Z6" s="42">
        <f t="shared" si="2"/>
        <v>79.88</v>
      </c>
      <c r="AA6" s="42">
        <f t="shared" si="2"/>
        <v>73.069999999999993</v>
      </c>
      <c r="AB6" s="42">
        <f t="shared" si="2"/>
        <v>73.27</v>
      </c>
      <c r="AC6" s="42">
        <f t="shared" si="2"/>
        <v>81.47</v>
      </c>
      <c r="AD6" s="38" t="e">
        <f t="shared" si="2"/>
        <v>#N/A</v>
      </c>
      <c r="AE6" s="38" t="e">
        <f t="shared" si="2"/>
        <v>#N/A</v>
      </c>
      <c r="AF6" s="38" t="e">
        <f t="shared" si="2"/>
        <v>#N/A</v>
      </c>
      <c r="AG6" s="38" t="e">
        <f t="shared" si="2"/>
        <v>#N/A</v>
      </c>
      <c r="AH6" s="38" t="e">
        <f t="shared" si="2"/>
        <v>#N/A</v>
      </c>
      <c r="AI6" s="38" t="str">
        <f>IF(AI7="","",IF(AI7="-","【-】","【"&amp;SUBSTITUTE(TEXT(AI7,"#,##0.00"),"-","△")&amp;"】"))</f>
        <v/>
      </c>
      <c r="AJ6" s="38" t="e">
        <f t="shared" ref="AJ6:AS6" si="3">IF(AJ7="",NA(),AJ7)</f>
        <v>#N/A</v>
      </c>
      <c r="AK6" s="38" t="e">
        <f t="shared" si="3"/>
        <v>#N/A</v>
      </c>
      <c r="AL6" s="38" t="e">
        <f t="shared" si="3"/>
        <v>#N/A</v>
      </c>
      <c r="AM6" s="38" t="e">
        <f t="shared" si="3"/>
        <v>#N/A</v>
      </c>
      <c r="AN6" s="38" t="e">
        <f t="shared" si="3"/>
        <v>#N/A</v>
      </c>
      <c r="AO6" s="38" t="e">
        <f t="shared" si="3"/>
        <v>#N/A</v>
      </c>
      <c r="AP6" s="38" t="e">
        <f t="shared" si="3"/>
        <v>#N/A</v>
      </c>
      <c r="AQ6" s="38" t="e">
        <f t="shared" si="3"/>
        <v>#N/A</v>
      </c>
      <c r="AR6" s="38" t="e">
        <f t="shared" si="3"/>
        <v>#N/A</v>
      </c>
      <c r="AS6" s="38" t="e">
        <f t="shared" si="3"/>
        <v>#N/A</v>
      </c>
      <c r="AT6" s="38" t="str">
        <f>IF(AT7="","",IF(AT7="-","【-】","【"&amp;SUBSTITUTE(TEXT(AT7,"#,##0.00"),"-","△")&amp;"】"))</f>
        <v/>
      </c>
      <c r="AU6" s="38" t="e">
        <f t="shared" ref="AU6:BD6" si="4">IF(AU7="",NA(),AU7)</f>
        <v>#N/A</v>
      </c>
      <c r="AV6" s="38" t="e">
        <f t="shared" si="4"/>
        <v>#N/A</v>
      </c>
      <c r="AW6" s="38" t="e">
        <f t="shared" si="4"/>
        <v>#N/A</v>
      </c>
      <c r="AX6" s="38" t="e">
        <f t="shared" si="4"/>
        <v>#N/A</v>
      </c>
      <c r="AY6" s="38" t="e">
        <f t="shared" si="4"/>
        <v>#N/A</v>
      </c>
      <c r="AZ6" s="38" t="e">
        <f t="shared" si="4"/>
        <v>#N/A</v>
      </c>
      <c r="BA6" s="38" t="e">
        <f t="shared" si="4"/>
        <v>#N/A</v>
      </c>
      <c r="BB6" s="38" t="e">
        <f t="shared" si="4"/>
        <v>#N/A</v>
      </c>
      <c r="BC6" s="38" t="e">
        <f t="shared" si="4"/>
        <v>#N/A</v>
      </c>
      <c r="BD6" s="38" t="e">
        <f t="shared" si="4"/>
        <v>#N/A</v>
      </c>
      <c r="BE6" s="38" t="str">
        <f>IF(BE7="","",IF(BE7="-","【-】","【"&amp;SUBSTITUTE(TEXT(BE7,"#,##0.00"),"-","△")&amp;"】"))</f>
        <v/>
      </c>
      <c r="BF6" s="42">
        <f t="shared" ref="BF6:BO6" si="5">IF(BF7="",NA(),BF7)</f>
        <v>1916.94</v>
      </c>
      <c r="BG6" s="42">
        <f t="shared" si="5"/>
        <v>2518.5100000000002</v>
      </c>
      <c r="BH6" s="38">
        <f t="shared" si="5"/>
        <v>0</v>
      </c>
      <c r="BI6" s="38">
        <f t="shared" si="5"/>
        <v>0</v>
      </c>
      <c r="BJ6" s="38">
        <f t="shared" si="5"/>
        <v>0</v>
      </c>
      <c r="BK6" s="42">
        <f t="shared" si="5"/>
        <v>1162.3599999999999</v>
      </c>
      <c r="BL6" s="42">
        <f t="shared" si="5"/>
        <v>1047.6500000000001</v>
      </c>
      <c r="BM6" s="42">
        <f t="shared" si="5"/>
        <v>1124.26</v>
      </c>
      <c r="BN6" s="42">
        <f t="shared" si="5"/>
        <v>1048.23</v>
      </c>
      <c r="BO6" s="42">
        <f t="shared" si="5"/>
        <v>1130.42</v>
      </c>
      <c r="BP6" s="38" t="str">
        <f>IF(BP7="","",IF(BP7="-","【-】","【"&amp;SUBSTITUTE(TEXT(BP7,"#,##0.00"),"-","△")&amp;"】"))</f>
        <v>【682.51】</v>
      </c>
      <c r="BQ6" s="42">
        <f t="shared" ref="BQ6:BZ6" si="6">IF(BQ7="",NA(),BQ7)</f>
        <v>89.83</v>
      </c>
      <c r="BR6" s="42">
        <f t="shared" si="6"/>
        <v>95.8</v>
      </c>
      <c r="BS6" s="42">
        <f t="shared" si="6"/>
        <v>95.97</v>
      </c>
      <c r="BT6" s="42">
        <f t="shared" si="6"/>
        <v>94.88</v>
      </c>
      <c r="BU6" s="42">
        <f t="shared" si="6"/>
        <v>98.54</v>
      </c>
      <c r="BV6" s="42">
        <f t="shared" si="6"/>
        <v>68.209999999999994</v>
      </c>
      <c r="BW6" s="42">
        <f t="shared" si="6"/>
        <v>74.040000000000006</v>
      </c>
      <c r="BX6" s="42">
        <f t="shared" si="6"/>
        <v>80.58</v>
      </c>
      <c r="BY6" s="42">
        <f t="shared" si="6"/>
        <v>78.92</v>
      </c>
      <c r="BZ6" s="42">
        <f t="shared" si="6"/>
        <v>74.17</v>
      </c>
      <c r="CA6" s="38" t="str">
        <f>IF(CA7="","",IF(CA7="-","【-】","【"&amp;SUBSTITUTE(TEXT(CA7,"#,##0.00"),"-","△")&amp;"】"))</f>
        <v>【100.34】</v>
      </c>
      <c r="CB6" s="42">
        <f t="shared" ref="CB6:CK6" si="7">IF(CB7="",NA(),CB7)</f>
        <v>235.6</v>
      </c>
      <c r="CC6" s="42">
        <f t="shared" si="7"/>
        <v>223.58</v>
      </c>
      <c r="CD6" s="42">
        <f t="shared" si="7"/>
        <v>224.46</v>
      </c>
      <c r="CE6" s="42">
        <f t="shared" si="7"/>
        <v>224.38</v>
      </c>
      <c r="CF6" s="42">
        <f t="shared" si="7"/>
        <v>225.51</v>
      </c>
      <c r="CG6" s="42">
        <f t="shared" si="7"/>
        <v>250.84</v>
      </c>
      <c r="CH6" s="42">
        <f t="shared" si="7"/>
        <v>235.61</v>
      </c>
      <c r="CI6" s="42">
        <f t="shared" si="7"/>
        <v>216.21</v>
      </c>
      <c r="CJ6" s="42">
        <f t="shared" si="7"/>
        <v>220.31</v>
      </c>
      <c r="CK6" s="42">
        <f t="shared" si="7"/>
        <v>230.95</v>
      </c>
      <c r="CL6" s="38" t="str">
        <f>IF(CL7="","",IF(CL7="-","【-】","【"&amp;SUBSTITUTE(TEXT(CL7,"#,##0.00"),"-","△")&amp;"】"))</f>
        <v>【136.15】</v>
      </c>
      <c r="CM6" s="42">
        <f t="shared" ref="CM6:CV6" si="8">IF(CM7="",NA(),CM7)</f>
        <v>49.81</v>
      </c>
      <c r="CN6" s="42">
        <f t="shared" si="8"/>
        <v>49.25</v>
      </c>
      <c r="CO6" s="42">
        <f t="shared" si="8"/>
        <v>53.75</v>
      </c>
      <c r="CP6" s="42">
        <f t="shared" si="8"/>
        <v>53.81</v>
      </c>
      <c r="CQ6" s="42">
        <f t="shared" si="8"/>
        <v>53.88</v>
      </c>
      <c r="CR6" s="42">
        <f t="shared" si="8"/>
        <v>49.39</v>
      </c>
      <c r="CS6" s="42">
        <f t="shared" si="8"/>
        <v>49.25</v>
      </c>
      <c r="CT6" s="42">
        <f t="shared" si="8"/>
        <v>50.24</v>
      </c>
      <c r="CU6" s="42">
        <f t="shared" si="8"/>
        <v>49.68</v>
      </c>
      <c r="CV6" s="42">
        <f t="shared" si="8"/>
        <v>49.27</v>
      </c>
      <c r="CW6" s="38" t="str">
        <f>IF(CW7="","",IF(CW7="-","【-】","【"&amp;SUBSTITUTE(TEXT(CW7,"#,##0.00"),"-","△")&amp;"】"))</f>
        <v>【59.64】</v>
      </c>
      <c r="CX6" s="42">
        <f t="shared" ref="CX6:DG6" si="9">IF(CX7="",NA(),CX7)</f>
        <v>70.23</v>
      </c>
      <c r="CY6" s="42">
        <f t="shared" si="9"/>
        <v>70.5</v>
      </c>
      <c r="CZ6" s="42">
        <f t="shared" si="9"/>
        <v>70.44</v>
      </c>
      <c r="DA6" s="42">
        <f t="shared" si="9"/>
        <v>72.39</v>
      </c>
      <c r="DB6" s="42">
        <f t="shared" si="9"/>
        <v>72.89</v>
      </c>
      <c r="DC6" s="42">
        <f t="shared" si="9"/>
        <v>83.96</v>
      </c>
      <c r="DD6" s="42">
        <f t="shared" si="9"/>
        <v>84.12</v>
      </c>
      <c r="DE6" s="42">
        <f t="shared" si="9"/>
        <v>84.17</v>
      </c>
      <c r="DF6" s="42">
        <f t="shared" si="9"/>
        <v>83.35</v>
      </c>
      <c r="DG6" s="42">
        <f t="shared" si="9"/>
        <v>83.16</v>
      </c>
      <c r="DH6" s="38" t="str">
        <f>IF(DH7="","",IF(DH7="-","【-】","【"&amp;SUBSTITUTE(TEXT(DH7,"#,##0.00"),"-","△")&amp;"】"))</f>
        <v>【95.35】</v>
      </c>
      <c r="DI6" s="38" t="e">
        <f t="shared" ref="DI6:DR6" si="10">IF(DI7="",NA(),DI7)</f>
        <v>#N/A</v>
      </c>
      <c r="DJ6" s="38" t="e">
        <f t="shared" si="10"/>
        <v>#N/A</v>
      </c>
      <c r="DK6" s="38" t="e">
        <f t="shared" si="10"/>
        <v>#N/A</v>
      </c>
      <c r="DL6" s="38" t="e">
        <f t="shared" si="10"/>
        <v>#N/A</v>
      </c>
      <c r="DM6" s="38" t="e">
        <f t="shared" si="10"/>
        <v>#N/A</v>
      </c>
      <c r="DN6" s="38" t="e">
        <f t="shared" si="10"/>
        <v>#N/A</v>
      </c>
      <c r="DO6" s="38" t="e">
        <f t="shared" si="10"/>
        <v>#N/A</v>
      </c>
      <c r="DP6" s="38" t="e">
        <f t="shared" si="10"/>
        <v>#N/A</v>
      </c>
      <c r="DQ6" s="38" t="e">
        <f t="shared" si="10"/>
        <v>#N/A</v>
      </c>
      <c r="DR6" s="38" t="e">
        <f t="shared" si="10"/>
        <v>#N/A</v>
      </c>
      <c r="DS6" s="38" t="str">
        <f>IF(DS7="","",IF(DS7="-","【-】","【"&amp;SUBSTITUTE(TEXT(DS7,"#,##0.00"),"-","△")&amp;"】"))</f>
        <v/>
      </c>
      <c r="DT6" s="38" t="e">
        <f t="shared" ref="DT6:EC6" si="11">IF(DT7="",NA(),DT7)</f>
        <v>#N/A</v>
      </c>
      <c r="DU6" s="38" t="e">
        <f t="shared" si="11"/>
        <v>#N/A</v>
      </c>
      <c r="DV6" s="38" t="e">
        <f t="shared" si="11"/>
        <v>#N/A</v>
      </c>
      <c r="DW6" s="38" t="e">
        <f t="shared" si="11"/>
        <v>#N/A</v>
      </c>
      <c r="DX6" s="38" t="e">
        <f t="shared" si="11"/>
        <v>#N/A</v>
      </c>
      <c r="DY6" s="38" t="e">
        <f t="shared" si="11"/>
        <v>#N/A</v>
      </c>
      <c r="DZ6" s="38" t="e">
        <f t="shared" si="11"/>
        <v>#N/A</v>
      </c>
      <c r="EA6" s="38" t="e">
        <f t="shared" si="11"/>
        <v>#N/A</v>
      </c>
      <c r="EB6" s="38" t="e">
        <f t="shared" si="11"/>
        <v>#N/A</v>
      </c>
      <c r="EC6" s="38" t="e">
        <f t="shared" si="11"/>
        <v>#N/A</v>
      </c>
      <c r="ED6" s="38" t="str">
        <f>IF(ED7="","",IF(ED7="-","【-】","【"&amp;SUBSTITUTE(TEXT(ED7,"#,##0.00"),"-","△")&amp;"】"))</f>
        <v/>
      </c>
      <c r="EE6" s="42">
        <f t="shared" ref="EE6:EN6" si="12">IF(EE7="",NA(),EE7)</f>
        <v>0.56000000000000005</v>
      </c>
      <c r="EF6" s="42">
        <f t="shared" si="12"/>
        <v>0.44</v>
      </c>
      <c r="EG6" s="42">
        <f t="shared" si="12"/>
        <v>0.72</v>
      </c>
      <c r="EH6" s="42">
        <f t="shared" si="12"/>
        <v>1.9</v>
      </c>
      <c r="EI6" s="42">
        <f t="shared" si="12"/>
        <v>0.46</v>
      </c>
      <c r="EJ6" s="42">
        <f t="shared" si="12"/>
        <v>0.15</v>
      </c>
      <c r="EK6" s="42">
        <f t="shared" si="12"/>
        <v>0.1</v>
      </c>
      <c r="EL6" s="42">
        <f t="shared" si="12"/>
        <v>0.13</v>
      </c>
      <c r="EM6" s="42">
        <f t="shared" si="12"/>
        <v>0.12</v>
      </c>
      <c r="EN6" s="42">
        <f t="shared" si="12"/>
        <v>0.1</v>
      </c>
      <c r="EO6" s="38" t="str">
        <f>IF(EO7="","",IF(EO7="-","【-】","【"&amp;SUBSTITUTE(TEXT(EO7,"#,##0.00"),"-","△")&amp;"】"))</f>
        <v>【0.22】</v>
      </c>
    </row>
    <row r="7" spans="1:145" s="27" customFormat="1" x14ac:dyDescent="0.15">
      <c r="A7" s="28"/>
      <c r="B7" s="34">
        <v>2019</v>
      </c>
      <c r="C7" s="34">
        <v>174611</v>
      </c>
      <c r="D7" s="34">
        <v>47</v>
      </c>
      <c r="E7" s="34">
        <v>17</v>
      </c>
      <c r="F7" s="34">
        <v>1</v>
      </c>
      <c r="G7" s="34">
        <v>0</v>
      </c>
      <c r="H7" s="34" t="s">
        <v>96</v>
      </c>
      <c r="I7" s="34" t="s">
        <v>97</v>
      </c>
      <c r="J7" s="34" t="s">
        <v>98</v>
      </c>
      <c r="K7" s="34" t="s">
        <v>99</v>
      </c>
      <c r="L7" s="34" t="s">
        <v>100</v>
      </c>
      <c r="M7" s="34" t="s">
        <v>101</v>
      </c>
      <c r="N7" s="39" t="s">
        <v>38</v>
      </c>
      <c r="O7" s="39" t="s">
        <v>102</v>
      </c>
      <c r="P7" s="39">
        <v>40.29</v>
      </c>
      <c r="Q7" s="39">
        <v>98.36</v>
      </c>
      <c r="R7" s="39">
        <v>3960</v>
      </c>
      <c r="S7" s="39">
        <v>8114</v>
      </c>
      <c r="T7" s="39">
        <v>183.21</v>
      </c>
      <c r="U7" s="39">
        <v>44.29</v>
      </c>
      <c r="V7" s="39">
        <v>3220</v>
      </c>
      <c r="W7" s="39">
        <v>1.46</v>
      </c>
      <c r="X7" s="39">
        <v>2205.48</v>
      </c>
      <c r="Y7" s="39">
        <v>79.84</v>
      </c>
      <c r="Z7" s="39">
        <v>79.88</v>
      </c>
      <c r="AA7" s="39">
        <v>73.069999999999993</v>
      </c>
      <c r="AB7" s="39">
        <v>73.27</v>
      </c>
      <c r="AC7" s="39">
        <v>81.47</v>
      </c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>
        <v>1916.94</v>
      </c>
      <c r="BG7" s="39">
        <v>2518.5100000000002</v>
      </c>
      <c r="BH7" s="39">
        <v>0</v>
      </c>
      <c r="BI7" s="39">
        <v>0</v>
      </c>
      <c r="BJ7" s="39">
        <v>0</v>
      </c>
      <c r="BK7" s="39">
        <v>1162.3599999999999</v>
      </c>
      <c r="BL7" s="39">
        <v>1047.6500000000001</v>
      </c>
      <c r="BM7" s="39">
        <v>1124.26</v>
      </c>
      <c r="BN7" s="39">
        <v>1048.23</v>
      </c>
      <c r="BO7" s="39">
        <v>1130.42</v>
      </c>
      <c r="BP7" s="39">
        <v>682.51</v>
      </c>
      <c r="BQ7" s="39">
        <v>89.83</v>
      </c>
      <c r="BR7" s="39">
        <v>95.8</v>
      </c>
      <c r="BS7" s="39">
        <v>95.97</v>
      </c>
      <c r="BT7" s="39">
        <v>94.88</v>
      </c>
      <c r="BU7" s="39">
        <v>98.54</v>
      </c>
      <c r="BV7" s="39">
        <v>68.209999999999994</v>
      </c>
      <c r="BW7" s="39">
        <v>74.040000000000006</v>
      </c>
      <c r="BX7" s="39">
        <v>80.58</v>
      </c>
      <c r="BY7" s="39">
        <v>78.92</v>
      </c>
      <c r="BZ7" s="39">
        <v>74.17</v>
      </c>
      <c r="CA7" s="39">
        <v>100.34</v>
      </c>
      <c r="CB7" s="39">
        <v>235.6</v>
      </c>
      <c r="CC7" s="39">
        <v>223.58</v>
      </c>
      <c r="CD7" s="39">
        <v>224.46</v>
      </c>
      <c r="CE7" s="39">
        <v>224.38</v>
      </c>
      <c r="CF7" s="39">
        <v>225.51</v>
      </c>
      <c r="CG7" s="39">
        <v>250.84</v>
      </c>
      <c r="CH7" s="39">
        <v>235.61</v>
      </c>
      <c r="CI7" s="39">
        <v>216.21</v>
      </c>
      <c r="CJ7" s="39">
        <v>220.31</v>
      </c>
      <c r="CK7" s="39">
        <v>230.95</v>
      </c>
      <c r="CL7" s="39">
        <v>136.15</v>
      </c>
      <c r="CM7" s="39">
        <v>49.81</v>
      </c>
      <c r="CN7" s="39">
        <v>49.25</v>
      </c>
      <c r="CO7" s="39">
        <v>53.75</v>
      </c>
      <c r="CP7" s="39">
        <v>53.81</v>
      </c>
      <c r="CQ7" s="39">
        <v>53.88</v>
      </c>
      <c r="CR7" s="39">
        <v>49.39</v>
      </c>
      <c r="CS7" s="39">
        <v>49.25</v>
      </c>
      <c r="CT7" s="39">
        <v>50.24</v>
      </c>
      <c r="CU7" s="39">
        <v>49.68</v>
      </c>
      <c r="CV7" s="39">
        <v>49.27</v>
      </c>
      <c r="CW7" s="39">
        <v>59.64</v>
      </c>
      <c r="CX7" s="39">
        <v>70.23</v>
      </c>
      <c r="CY7" s="39">
        <v>70.5</v>
      </c>
      <c r="CZ7" s="39">
        <v>70.44</v>
      </c>
      <c r="DA7" s="39">
        <v>72.39</v>
      </c>
      <c r="DB7" s="39">
        <v>72.89</v>
      </c>
      <c r="DC7" s="39">
        <v>83.96</v>
      </c>
      <c r="DD7" s="39">
        <v>84.12</v>
      </c>
      <c r="DE7" s="39">
        <v>84.17</v>
      </c>
      <c r="DF7" s="39">
        <v>83.35</v>
      </c>
      <c r="DG7" s="39">
        <v>83.16</v>
      </c>
      <c r="DH7" s="39">
        <v>95.35</v>
      </c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/>
      <c r="EE7" s="39">
        <v>0.56000000000000005</v>
      </c>
      <c r="EF7" s="39">
        <v>0.44</v>
      </c>
      <c r="EG7" s="39">
        <v>0.72</v>
      </c>
      <c r="EH7" s="39">
        <v>1.9</v>
      </c>
      <c r="EI7" s="39">
        <v>0.46</v>
      </c>
      <c r="EJ7" s="39">
        <v>0.15</v>
      </c>
      <c r="EK7" s="39">
        <v>0.1</v>
      </c>
      <c r="EL7" s="39">
        <v>0.13</v>
      </c>
      <c r="EM7" s="39">
        <v>0.12</v>
      </c>
      <c r="EN7" s="39">
        <v>0.1</v>
      </c>
      <c r="EO7" s="39">
        <v>0.22</v>
      </c>
    </row>
    <row r="8" spans="1:145" x14ac:dyDescent="0.15"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</row>
    <row r="9" spans="1:145" x14ac:dyDescent="0.15">
      <c r="A9" s="29"/>
      <c r="B9" s="29" t="s">
        <v>103</v>
      </c>
      <c r="C9" s="29" t="s">
        <v>104</v>
      </c>
      <c r="D9" s="29" t="s">
        <v>105</v>
      </c>
      <c r="E9" s="29" t="s">
        <v>106</v>
      </c>
      <c r="F9" s="29" t="s">
        <v>107</v>
      </c>
      <c r="R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5" x14ac:dyDescent="0.15">
      <c r="A10" s="29" t="s">
        <v>30</v>
      </c>
      <c r="B10" s="35">
        <f>DATEVALUE($B7+12-B11&amp;"/1/"&amp;B12)</f>
        <v>46388</v>
      </c>
      <c r="C10" s="35">
        <f>DATEVALUE($B7+12-C11&amp;"/1/"&amp;C12)</f>
        <v>46753</v>
      </c>
      <c r="D10" s="35">
        <f>DATEVALUE($B7+12-D11&amp;"/1/"&amp;D12)</f>
        <v>47119</v>
      </c>
      <c r="E10" s="35">
        <f>DATEVALUE($B7+12-E11&amp;"/1/"&amp;E12)</f>
        <v>47484</v>
      </c>
      <c r="F10" s="36">
        <f>DATEVALUE($B7+12-F11&amp;"/1/"&amp;F12)</f>
        <v>47849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109</v>
      </c>
    </row>
    <row r="13" spans="1:145" x14ac:dyDescent="0.15">
      <c r="B13" t="s">
        <v>110</v>
      </c>
      <c r="C13" t="s">
        <v>110</v>
      </c>
      <c r="D13" t="s">
        <v>110</v>
      </c>
      <c r="E13" t="s">
        <v>110</v>
      </c>
      <c r="F13" t="s">
        <v>111</v>
      </c>
      <c r="G13" t="s">
        <v>113</v>
      </c>
    </row>
  </sheetData>
  <mergeCells count="14"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  <mergeCell ref="CX4:DH4"/>
    <mergeCell ref="DI4:DS4"/>
    <mergeCell ref="DT4:ED4"/>
    <mergeCell ref="EE4:EO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 </cp:lastModifiedBy>
  <cp:lastPrinted>2021-02-03T01:46:16Z</cp:lastPrinted>
  <dcterms:created xsi:type="dcterms:W3CDTF">2020-12-04T02:46:01Z</dcterms:created>
  <dcterms:modified xsi:type="dcterms:W3CDTF">2021-02-05T06:02:32Z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2021-01-20T04:23:04Z</vt:filetime>
  </property>
</Properties>
</file>