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1 水道\17 中能登町\"/>
    </mc:Choice>
  </mc:AlternateContent>
  <workbookProtection workbookAlgorithmName="SHA-512" workbookHashValue="g02QiQdHXLM+5YI3z37u06eiTOUvK1sy+ju9S4P5oOTgFNg8jwWVM+c0GiHhs0AIrheLT1FFmed587PUV2atEA==" workbookSaltValue="N5UrZ+5lfHmAZytrBssCI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<sst xmlns="http://schemas.openxmlformats.org/spreadsheetml/2006/main" count="228" uniqueCount="114">
  <si>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</si>
  <si>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</si>
  <si>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</si>
  <si>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</si>
  <si>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</si>
  <si>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</si>
  <si>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</si>
  <si>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</si>
  <si>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</si>
  <si>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</si>
  <si>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</si>
  <si>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</si>
  <si>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</si>
  <si>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</si>
  <si>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</si>
  <si>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</si>
  <si>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</si>
  <si>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</si>
  <si>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</si>
  <si>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</si>
  <si>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</si>
  <si>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</si>
  <si>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</si>
  <si>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</si>
  <si>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</si>
  <si>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</si>
  <si>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</si>
  <si>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</si>
  <si>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</si>
  <si>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</si>
  <si>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</si>
  <si>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</si>
  <si>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</si>
  <si>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</si>
  <si>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</si>
  <si>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</si>
  <si>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</si>
  <si>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</si>
  <si>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</si>
  <si>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</si>
  <si>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</si>
  <si>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</si>
  <si>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</si>
  <si>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</si>
  <si>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</si>
  <si>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</si>
  <si>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</si>
  <si>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</si>
  <si>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</si>
  <si>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</si>
  <si>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</si>
  <si>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</si>
  <si>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</si>
  <si>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</si>
  <si>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</si>
  <si>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</si>
  <si>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</si>
  <si>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</si>
  <si>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</si>
  <si>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</si>
  <si>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</si>
  <si>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</si>
  <si>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</si>
  <si>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</si>
  <si>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</si>
  <si>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</si>
  <si>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</si>
  <si>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</si>
  <si>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</si>
  <si>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</si>
  <si>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</si>
  <si>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</si>
  <si>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</si>
  <si>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</si>
  <si>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</si>
  <si>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</si>
  <si>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</si>
  <si>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</si>
  <si>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</si>
  <si>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</si>
  <si>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</si>
  <si>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</si>
  <si>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</si>
  <si>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</si>
  <si>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</si>
  <si>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</si>
  <si>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</si>
  <si>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</si>
  <si>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</si>
  <si>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</si>
  <si>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</si>
  <si>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</si>
  <si>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</si>
  <si>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</si>
  <si>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</si>
  <si>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</si>
  <si>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</si>
  <si>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</si>
  <si>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</si>
  <si>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</si>
  <si>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</si>
  <si>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</si>
  <si>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</si>
  <si>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</si>
  <si>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</si>
  <si>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</si>
  <si>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</si>
  <si>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</si>
  <si>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</si>
  <si>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</si>
  <si>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</si>
  <si>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①有形固定資産減価償却率：資産の老朽化度合は微増しているものの、老朽管更新事業を計画的に進めている。今後も経営に与える影響を踏まえながらの適切な投資計画が必要と考える。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rPh sb="1" eb="3">
      <t>ユウケイ</t>
    </rPh>
    <rPh sb="3" eb="5">
      <t>コテイ</t>
    </rPh>
    <rPh sb="5" eb="7">
      <t>シサン</t>
    </rPh>
    <rPh sb="7" eb="9">
      <t>ゲンカ</t>
    </rPh>
    <rPh sb="9" eb="11">
      <t>ショウキャク</t>
    </rPh>
    <rPh sb="11" eb="12">
      <t>リツ</t>
    </rPh>
    <rPh sb="13" eb="15">
      <t>シサン</t>
    </rPh>
    <rPh sb="16" eb="19">
      <t>ロウキュウカ</t>
    </rPh>
    <rPh sb="19" eb="21">
      <t>ドアイ</t>
    </rPh>
    <rPh sb="22" eb="24">
      <t>ビゾウ</t>
    </rPh>
    <rPh sb="32" eb="34">
      <t>ロウキュウ</t>
    </rPh>
    <rPh sb="34" eb="35">
      <t>カン</t>
    </rPh>
    <rPh sb="35" eb="37">
      <t>コウシン</t>
    </rPh>
    <rPh sb="37" eb="39">
      <t>ジギョウ</t>
    </rPh>
    <rPh sb="40" eb="43">
      <t>ケイカクテキ</t>
    </rPh>
    <rPh sb="44" eb="45">
      <t>スス</t>
    </rPh>
    <rPh sb="50" eb="52">
      <t>コンゴ</t>
    </rPh>
    <rPh sb="53" eb="55">
      <t>ケイエイ</t>
    </rPh>
    <rPh sb="56" eb="57">
      <t>アタ</t>
    </rPh>
    <rPh sb="59" eb="61">
      <t>エイキョウ</t>
    </rPh>
    <rPh sb="62" eb="63">
      <t>フ</t>
    </rPh>
    <rPh sb="69" eb="71">
      <t>テキセツ</t>
    </rPh>
    <rPh sb="72" eb="74">
      <t>トウシ</t>
    </rPh>
    <rPh sb="74" eb="76">
      <t>ケイカク</t>
    </rPh>
    <rPh sb="77" eb="79">
      <t>ヒツヨウ</t>
    </rPh>
    <rPh sb="80" eb="81">
      <t>カンガ</t>
    </rPh>
    <rPh sb="86" eb="88">
      <t>カンロ</t>
    </rPh>
    <rPh sb="88" eb="91">
      <t>ケイネンカ</t>
    </rPh>
    <rPh sb="91" eb="92">
      <t>リツ</t>
    </rPh>
    <rPh sb="93" eb="95">
      <t>ホウテイ</t>
    </rPh>
    <rPh sb="95" eb="97">
      <t>タイヨウ</t>
    </rPh>
    <rPh sb="97" eb="99">
      <t>ネンスウ</t>
    </rPh>
    <rPh sb="100" eb="102">
      <t>ケイカ</t>
    </rPh>
    <rPh sb="104" eb="106">
      <t>カンロ</t>
    </rPh>
    <rPh sb="113" eb="115">
      <t>シサン</t>
    </rPh>
    <rPh sb="116" eb="119">
      <t>ロウキュウカ</t>
    </rPh>
    <rPh sb="119" eb="121">
      <t>ドアイ</t>
    </rPh>
    <rPh sb="127" eb="129">
      <t>ゾウカ</t>
    </rPh>
    <rPh sb="130" eb="131">
      <t>ミ</t>
    </rPh>
    <rPh sb="135" eb="137">
      <t>コンゴ</t>
    </rPh>
    <rPh sb="138" eb="140">
      <t>ケイエイ</t>
    </rPh>
    <rPh sb="141" eb="142">
      <t>アタ</t>
    </rPh>
    <rPh sb="144" eb="146">
      <t>エイキョウ</t>
    </rPh>
    <rPh sb="147" eb="148">
      <t>フ</t>
    </rPh>
    <rPh sb="153" eb="156">
      <t>ジギョウヒ</t>
    </rPh>
    <rPh sb="157" eb="160">
      <t>ヘイジュンカ</t>
    </rPh>
    <rPh sb="161" eb="162">
      <t>ハカ</t>
    </rPh>
    <rPh sb="166" eb="169">
      <t>ケイカクテキ</t>
    </rPh>
    <rPh sb="171" eb="174">
      <t>コウリツテキ</t>
    </rPh>
    <rPh sb="175" eb="177">
      <t>コウシン</t>
    </rPh>
    <rPh sb="178" eb="180">
      <t>ヒツヨウ</t>
    </rPh>
    <rPh sb="181" eb="182">
      <t>カンガ</t>
    </rPh>
    <rPh sb="187" eb="189">
      <t>カンロ</t>
    </rPh>
    <rPh sb="189" eb="191">
      <t>コウシン</t>
    </rPh>
    <rPh sb="191" eb="192">
      <t>リツ</t>
    </rPh>
    <rPh sb="201" eb="204">
      <t>ケイカクテキ</t>
    </rPh>
    <rPh sb="205" eb="206">
      <t>スス</t>
    </rPh>
    <rPh sb="214" eb="216">
      <t>コウシン</t>
    </rPh>
    <rPh sb="216" eb="217">
      <t>トウ</t>
    </rPh>
    <rPh sb="218" eb="220">
      <t>ザイゲン</t>
    </rPh>
    <rPh sb="220" eb="222">
      <t>カクホ</t>
    </rPh>
    <rPh sb="223" eb="225">
      <t>ケイエイ</t>
    </rPh>
    <rPh sb="226" eb="227">
      <t>アタ</t>
    </rPh>
    <rPh sb="229" eb="231">
      <t>エイキョウ</t>
    </rPh>
    <rPh sb="232" eb="234">
      <t>コンゴ</t>
    </rPh>
    <rPh sb="234" eb="235">
      <t>キビ</t>
    </rPh>
    <rPh sb="247" eb="248">
      <t>フ</t>
    </rPh>
    <rPh sb="253" eb="255">
      <t>テキセツ</t>
    </rPh>
    <rPh sb="256" eb="258">
      <t>カンロ</t>
    </rPh>
    <rPh sb="258" eb="260">
      <t>コウシン</t>
    </rPh>
    <rPh sb="261" eb="263">
      <t>ヒツヨウ</t>
    </rPh>
    <rPh sb="264" eb="265">
      <t>カンガ</t>
    </rPh>
    <phoneticPr fontId="16"/>
  </si>
  <si>
    <t xml:space="preserve">　経営の健全性・効率性については、当年は特定企業による使用量の増加により一時的に給水収益が増加したが一過性のものであり、今後は人口の減少及び節水機器の普及に加えコロナ禍の影響により給水収益は減少を見込んでいる。また、量水器まわりの弁栓類等老朽化による費用が増加している傾向にある。これらのことを踏まえ、施設の適正管理についても今後更なる検討が必要と考える。
　老朽化の状況については、老朽管更新事業を計画的に進めているものの、今後は財源の確保や経営に与える影響等を踏まえ、早急に料金改定を実施し経営基盤の強化に取り組まなければならないと考える。
</t>
    <rPh sb="17" eb="19">
      <t>トウネン</t>
    </rPh>
    <rPh sb="20" eb="22">
      <t>トクテイ</t>
    </rPh>
    <rPh sb="22" eb="24">
      <t>キギョウ</t>
    </rPh>
    <rPh sb="27" eb="30">
      <t>シヨウリョウ</t>
    </rPh>
    <rPh sb="31" eb="33">
      <t>ゾウカ</t>
    </rPh>
    <rPh sb="36" eb="39">
      <t>イチジテキ</t>
    </rPh>
    <rPh sb="40" eb="42">
      <t>キュウスイ</t>
    </rPh>
    <rPh sb="42" eb="44">
      <t>シュウエキ</t>
    </rPh>
    <rPh sb="45" eb="47">
      <t>ゾウカ</t>
    </rPh>
    <rPh sb="50" eb="53">
      <t>イッカセイ</t>
    </rPh>
    <rPh sb="60" eb="62">
      <t>コンゴ</t>
    </rPh>
    <rPh sb="63" eb="65">
      <t>ジンコウ</t>
    </rPh>
    <rPh sb="66" eb="68">
      <t>ゲンショウ</t>
    </rPh>
    <rPh sb="68" eb="69">
      <t>オヨ</t>
    </rPh>
    <rPh sb="70" eb="74">
      <t>セッスイキキ</t>
    </rPh>
    <rPh sb="75" eb="77">
      <t>フキュウ</t>
    </rPh>
    <rPh sb="78" eb="79">
      <t>クワ</t>
    </rPh>
    <rPh sb="83" eb="84">
      <t>ワザワイ</t>
    </rPh>
    <rPh sb="85" eb="87">
      <t>エイキョウ</t>
    </rPh>
    <rPh sb="90" eb="92">
      <t>キュウスイ</t>
    </rPh>
    <rPh sb="92" eb="94">
      <t>シュウエキ</t>
    </rPh>
    <rPh sb="95" eb="97">
      <t>ゲンショウ</t>
    </rPh>
    <rPh sb="98" eb="100">
      <t>ミコ</t>
    </rPh>
    <rPh sb="108" eb="111">
      <t>リョウスイキ</t>
    </rPh>
    <rPh sb="115" eb="116">
      <t>ベン</t>
    </rPh>
    <rPh sb="116" eb="117">
      <t>セン</t>
    </rPh>
    <rPh sb="117" eb="118">
      <t>ルイ</t>
    </rPh>
    <rPh sb="118" eb="119">
      <t>トウ</t>
    </rPh>
    <rPh sb="119" eb="122">
      <t>ロウキュウカ</t>
    </rPh>
    <rPh sb="125" eb="127">
      <t>ヒヨウ</t>
    </rPh>
    <rPh sb="128" eb="130">
      <t>ゾウカ</t>
    </rPh>
    <rPh sb="134" eb="136">
      <t>ケイコウ</t>
    </rPh>
    <rPh sb="147" eb="148">
      <t>フ</t>
    </rPh>
    <rPh sb="151" eb="153">
      <t>シセツ</t>
    </rPh>
    <rPh sb="154" eb="156">
      <t>テキセイ</t>
    </rPh>
    <rPh sb="156" eb="158">
      <t>カンリ</t>
    </rPh>
    <rPh sb="163" eb="165">
      <t>コンゴ</t>
    </rPh>
    <rPh sb="165" eb="166">
      <t>サラ</t>
    </rPh>
    <rPh sb="168" eb="170">
      <t>ケントウ</t>
    </rPh>
    <rPh sb="171" eb="173">
      <t>ヒツヨウ</t>
    </rPh>
    <rPh sb="174" eb="175">
      <t>カンガ</t>
    </rPh>
    <rPh sb="180" eb="183">
      <t>ロウキュウカ</t>
    </rPh>
    <rPh sb="184" eb="186">
      <t>ジョウキョウ</t>
    </rPh>
    <rPh sb="192" eb="194">
      <t>ロウキュウ</t>
    </rPh>
    <rPh sb="194" eb="195">
      <t>カン</t>
    </rPh>
    <rPh sb="195" eb="197">
      <t>コウシン</t>
    </rPh>
    <rPh sb="197" eb="199">
      <t>ジギョウ</t>
    </rPh>
    <rPh sb="200" eb="203">
      <t>ケイカクテキ</t>
    </rPh>
    <rPh sb="204" eb="205">
      <t>スス</t>
    </rPh>
    <rPh sb="213" eb="215">
      <t>コンゴ</t>
    </rPh>
    <rPh sb="216" eb="218">
      <t>ザイゲン</t>
    </rPh>
    <rPh sb="219" eb="221">
      <t>カクホ</t>
    </rPh>
    <rPh sb="222" eb="224">
      <t>ケイエイ</t>
    </rPh>
    <rPh sb="225" eb="226">
      <t>アタ</t>
    </rPh>
    <rPh sb="228" eb="230">
      <t>エイキョウ</t>
    </rPh>
    <rPh sb="230" eb="231">
      <t>トウ</t>
    </rPh>
    <rPh sb="232" eb="233">
      <t>フ</t>
    </rPh>
    <rPh sb="236" eb="238">
      <t>ソウキュウ</t>
    </rPh>
    <rPh sb="239" eb="241">
      <t>リョウキン</t>
    </rPh>
    <rPh sb="241" eb="243">
      <t>カイテイ</t>
    </rPh>
    <rPh sb="244" eb="246">
      <t>ジッシ</t>
    </rPh>
    <rPh sb="247" eb="249">
      <t>ケイエイ</t>
    </rPh>
    <rPh sb="249" eb="251">
      <t>キバン</t>
    </rPh>
    <rPh sb="252" eb="254">
      <t>キョウカ</t>
    </rPh>
    <rPh sb="255" eb="256">
      <t>ト</t>
    </rPh>
    <rPh sb="257" eb="258">
      <t>ク</t>
    </rPh>
    <rPh sb="268" eb="269">
      <t>カンガ</t>
    </rPh>
    <phoneticPr fontId="16"/>
  </si>
  <si>
    <t>①経常収支比率：令和元年度は特定企業による使用量の増加により一時的に給水収益が増加したが、今後はコロナ禍の影響や、節水機器の普及や節水意識の高まり及び人口の減少に伴う有収水量の減を見込んでいる。さらには量水器まわりの弁栓類等の老朽化により修繕工事が近年増加傾向にあり、今後もこれらの傾向は続くと考えられる。また、減価償却費においても年々増加していくことから、早期の料金改定が必要と考える。
②累積欠損金比率：欠損金補填財源もなく、今後給水収益の減少及び修繕費用の増加が見られることから、料金の改定や施設の維持管理について検討が不可欠と考える。
③流動比率：前年度と比べ41.76ポイントの増となっているものの、現金預金などの流動資産は減少傾向にあることから、今後の推移には注意が必要と思われる。
④企業債残高対給水収益比率：当年は特定企業による使用量の増加により若干給水収益が増加したため、前年比25.99ポイント減ではあるが、基本的に給水収益は年々減少傾向にあり、企業債残高は年々増加傾向にあるため比率は増加傾向となる。投資規模については計画的に進めている一方、給水収益の減少傾向が続いていることから、早期の料金改定が必要と考える。
⑤料金回収率：当年は特定企業による使用量の増加により若干給水収益が増加したため、前年比2.36ポイント増ではあるが、老朽化による量水器まわりの修繕工事が増加傾向にあること、また給水収益の減少傾向から料金回収率は年々下がる一方である。このことから早期の料金改定が必要と考える。
⑥給水原価：今後は人口減に加え、コロナ禍による給水収益の減も見込まれ、更なる費用削減等の検討が必要と考える。
⑦施設利用率：人口の減少及び節水機器の普及により減少傾向が見られる。今後は適切な施設規模の検討が必要と考える。
⑧有収率：老朽管更新事業による配水管布設替工事等で使用した作業用水や漏水も考えられるが、量水器まわりの弁栓類の老朽化によるものが増加傾向にあることから、適切な管理対策を講じる必要があると考える。</t>
    <rPh sb="1" eb="3">
      <t>ケイジョウ</t>
    </rPh>
    <rPh sb="3" eb="5">
      <t>シュウシ</t>
    </rPh>
    <rPh sb="5" eb="7">
      <t>ヒリツ</t>
    </rPh>
    <rPh sb="8" eb="10">
      <t>レイワ</t>
    </rPh>
    <rPh sb="10" eb="12">
      <t>ガンネン</t>
    </rPh>
    <rPh sb="12" eb="13">
      <t>ド</t>
    </rPh>
    <rPh sb="14" eb="16">
      <t>トクテイ</t>
    </rPh>
    <rPh sb="16" eb="18">
      <t>キギョウ</t>
    </rPh>
    <rPh sb="21" eb="23">
      <t>シヨウ</t>
    </rPh>
    <rPh sb="23" eb="24">
      <t>リョウ</t>
    </rPh>
    <rPh sb="25" eb="27">
      <t>ゾウカ</t>
    </rPh>
    <rPh sb="30" eb="33">
      <t>イチジテキ</t>
    </rPh>
    <rPh sb="34" eb="36">
      <t>キュウスイ</t>
    </rPh>
    <rPh sb="36" eb="38">
      <t>シュウエキ</t>
    </rPh>
    <rPh sb="39" eb="41">
      <t>ゾウカ</t>
    </rPh>
    <rPh sb="45" eb="47">
      <t>コンゴ</t>
    </rPh>
    <rPh sb="51" eb="52">
      <t>ワザワイ</t>
    </rPh>
    <rPh sb="53" eb="55">
      <t>エイキョウ</t>
    </rPh>
    <rPh sb="57" eb="59">
      <t>セッスイ</t>
    </rPh>
    <rPh sb="59" eb="61">
      <t>キキ</t>
    </rPh>
    <rPh sb="62" eb="64">
      <t>フキュウ</t>
    </rPh>
    <rPh sb="65" eb="67">
      <t>セッスイ</t>
    </rPh>
    <rPh sb="67" eb="69">
      <t>イシキ</t>
    </rPh>
    <rPh sb="70" eb="71">
      <t>タカ</t>
    </rPh>
    <rPh sb="73" eb="74">
      <t>オヨ</t>
    </rPh>
    <rPh sb="75" eb="77">
      <t>ジンコウ</t>
    </rPh>
    <rPh sb="78" eb="80">
      <t>ゲンショウ</t>
    </rPh>
    <rPh sb="81" eb="82">
      <t>トモナ</t>
    </rPh>
    <rPh sb="83" eb="85">
      <t>ユウシュウ</t>
    </rPh>
    <rPh sb="85" eb="87">
      <t>スイリョウ</t>
    </rPh>
    <rPh sb="88" eb="89">
      <t>ゲン</t>
    </rPh>
    <rPh sb="90" eb="92">
      <t>ミコ</t>
    </rPh>
    <rPh sb="101" eb="104">
      <t>リョウスイキ</t>
    </rPh>
    <rPh sb="108" eb="109">
      <t>ベン</t>
    </rPh>
    <rPh sb="109" eb="110">
      <t>セン</t>
    </rPh>
    <rPh sb="110" eb="111">
      <t>ルイ</t>
    </rPh>
    <rPh sb="111" eb="112">
      <t>トウ</t>
    </rPh>
    <rPh sb="113" eb="116">
      <t>ロウキュウカ</t>
    </rPh>
    <rPh sb="119" eb="121">
      <t>シュウゼン</t>
    </rPh>
    <rPh sb="121" eb="123">
      <t>コウジ</t>
    </rPh>
    <rPh sb="124" eb="126">
      <t>キンネン</t>
    </rPh>
    <rPh sb="126" eb="128">
      <t>ゾウカ</t>
    </rPh>
    <rPh sb="128" eb="130">
      <t>ケイコウ</t>
    </rPh>
    <rPh sb="134" eb="136">
      <t>コンゴ</t>
    </rPh>
    <rPh sb="141" eb="143">
      <t>ケイコウ</t>
    </rPh>
    <rPh sb="144" eb="145">
      <t>ツヅ</t>
    </rPh>
    <rPh sb="147" eb="148">
      <t>カンガ</t>
    </rPh>
    <rPh sb="156" eb="158">
      <t>ゲンカ</t>
    </rPh>
    <rPh sb="158" eb="161">
      <t>ショウキャクヒ</t>
    </rPh>
    <rPh sb="166" eb="168">
      <t>ネンネン</t>
    </rPh>
    <rPh sb="168" eb="170">
      <t>ゾウカ</t>
    </rPh>
    <rPh sb="179" eb="181">
      <t>ソウキ</t>
    </rPh>
    <rPh sb="182" eb="184">
      <t>リョウキン</t>
    </rPh>
    <rPh sb="184" eb="186">
      <t>カイテイ</t>
    </rPh>
    <rPh sb="187" eb="189">
      <t>ヒツヨウ</t>
    </rPh>
    <rPh sb="190" eb="191">
      <t>カンガ</t>
    </rPh>
    <rPh sb="196" eb="198">
      <t>ルイセキ</t>
    </rPh>
    <rPh sb="198" eb="201">
      <t>ケッソンキン</t>
    </rPh>
    <rPh sb="201" eb="203">
      <t>ヒリツ</t>
    </rPh>
    <rPh sb="204" eb="207">
      <t>ケッソンキン</t>
    </rPh>
    <rPh sb="207" eb="209">
      <t>ホテン</t>
    </rPh>
    <rPh sb="209" eb="211">
      <t>ザイゲン</t>
    </rPh>
    <rPh sb="215" eb="217">
      <t>コンゴ</t>
    </rPh>
    <rPh sb="224" eb="225">
      <t>オヨ</t>
    </rPh>
    <rPh sb="226" eb="228">
      <t>シュウゼン</t>
    </rPh>
    <rPh sb="228" eb="230">
      <t>ヒヨウ</t>
    </rPh>
    <rPh sb="231" eb="233">
      <t>ゾウカ</t>
    </rPh>
    <rPh sb="234" eb="235">
      <t>ミ</t>
    </rPh>
    <rPh sb="243" eb="245">
      <t>リョウキン</t>
    </rPh>
    <rPh sb="246" eb="248">
      <t>カイテイ</t>
    </rPh>
    <rPh sb="249" eb="251">
      <t>シセツ</t>
    </rPh>
    <rPh sb="252" eb="254">
      <t>イジ</t>
    </rPh>
    <rPh sb="254" eb="256">
      <t>カンリ</t>
    </rPh>
    <rPh sb="260" eb="262">
      <t>ケントウ</t>
    </rPh>
    <rPh sb="263" eb="266">
      <t>フカケツ</t>
    </rPh>
    <rPh sb="267" eb="268">
      <t>カンガ</t>
    </rPh>
    <rPh sb="273" eb="275">
      <t>リュウドウ</t>
    </rPh>
    <rPh sb="275" eb="277">
      <t>ヒリツ</t>
    </rPh>
    <rPh sb="278" eb="281">
      <t>ゼンネンド</t>
    </rPh>
    <rPh sb="282" eb="283">
      <t>クラ</t>
    </rPh>
    <rPh sb="305" eb="307">
      <t>ゲンキン</t>
    </rPh>
    <rPh sb="307" eb="309">
      <t>ヨキン</t>
    </rPh>
    <rPh sb="312" eb="314">
      <t>リュウドウ</t>
    </rPh>
    <rPh sb="314" eb="316">
      <t>シサン</t>
    </rPh>
    <rPh sb="317" eb="319">
      <t>ゲンショウ</t>
    </rPh>
    <rPh sb="319" eb="321">
      <t>ケイコウ</t>
    </rPh>
    <rPh sb="329" eb="331">
      <t>コンゴ</t>
    </rPh>
    <rPh sb="332" eb="334">
      <t>スイイ</t>
    </rPh>
    <rPh sb="336" eb="338">
      <t>チュウイ</t>
    </rPh>
    <rPh sb="339" eb="341">
      <t>ヒツヨウ</t>
    </rPh>
    <rPh sb="342" eb="343">
      <t>オモ</t>
    </rPh>
    <rPh sb="349" eb="351">
      <t>キギョウ</t>
    </rPh>
    <rPh sb="351" eb="352">
      <t>サイ</t>
    </rPh>
    <rPh sb="352" eb="354">
      <t>ザンダカ</t>
    </rPh>
    <rPh sb="354" eb="355">
      <t>タイ</t>
    </rPh>
    <rPh sb="355" eb="357">
      <t>キュウスイ</t>
    </rPh>
    <rPh sb="357" eb="359">
      <t>シュウエキ</t>
    </rPh>
    <rPh sb="359" eb="361">
      <t>ヒリツ</t>
    </rPh>
    <rPh sb="362" eb="364">
      <t>トウネン</t>
    </rPh>
    <rPh sb="381" eb="383">
      <t>ジャッカン</t>
    </rPh>
    <rPh sb="383" eb="385">
      <t>キュウスイ</t>
    </rPh>
    <rPh sb="385" eb="387">
      <t>シュウエキ</t>
    </rPh>
    <rPh sb="388" eb="390">
      <t>ゾウカ</t>
    </rPh>
    <rPh sb="395" eb="398">
      <t>ゼンネンヒ</t>
    </rPh>
    <rPh sb="407" eb="408">
      <t>ゲン</t>
    </rPh>
    <rPh sb="414" eb="417">
      <t>キホンテキ</t>
    </rPh>
    <rPh sb="418" eb="420">
      <t>キュウスイ</t>
    </rPh>
    <rPh sb="420" eb="422">
      <t>シュウエキ</t>
    </rPh>
    <rPh sb="423" eb="425">
      <t>ネンネン</t>
    </rPh>
    <rPh sb="425" eb="427">
      <t>ゲンショウ</t>
    </rPh>
    <rPh sb="427" eb="429">
      <t>ケイコウ</t>
    </rPh>
    <rPh sb="433" eb="435">
      <t>キギョウ</t>
    </rPh>
    <rPh sb="435" eb="436">
      <t>サイ</t>
    </rPh>
    <rPh sb="436" eb="438">
      <t>ザンダカ</t>
    </rPh>
    <rPh sb="439" eb="441">
      <t>ネンネン</t>
    </rPh>
    <rPh sb="441" eb="443">
      <t>ゾウカ</t>
    </rPh>
    <rPh sb="443" eb="445">
      <t>ケイコウ</t>
    </rPh>
    <rPh sb="450" eb="452">
      <t>ヒリツ</t>
    </rPh>
    <rPh sb="453" eb="455">
      <t>ゾウカ</t>
    </rPh>
    <rPh sb="455" eb="457">
      <t>ケイコウ</t>
    </rPh>
    <rPh sb="461" eb="463">
      <t>トウシ</t>
    </rPh>
    <rPh sb="463" eb="465">
      <t>キボ</t>
    </rPh>
    <rPh sb="470" eb="473">
      <t>ケイカクテキ</t>
    </rPh>
    <rPh sb="474" eb="475">
      <t>スス</t>
    </rPh>
    <rPh sb="479" eb="481">
      <t>イッポウ</t>
    </rPh>
    <rPh sb="482" eb="484">
      <t>キュウスイ</t>
    </rPh>
    <rPh sb="484" eb="486">
      <t>シュウエキ</t>
    </rPh>
    <rPh sb="487" eb="489">
      <t>ゲンショウ</t>
    </rPh>
    <rPh sb="489" eb="491">
      <t>ケイコウ</t>
    </rPh>
    <rPh sb="492" eb="493">
      <t>ツヅ</t>
    </rPh>
    <rPh sb="502" eb="504">
      <t>ソウキ</t>
    </rPh>
    <rPh sb="505" eb="507">
      <t>リョウキン</t>
    </rPh>
    <rPh sb="507" eb="509">
      <t>カイテイ</t>
    </rPh>
    <rPh sb="510" eb="512">
      <t>ヒツヨウ</t>
    </rPh>
    <rPh sb="513" eb="514">
      <t>カンガ</t>
    </rPh>
    <rPh sb="519" eb="521">
      <t>リョウキン</t>
    </rPh>
    <rPh sb="521" eb="523">
      <t>カイシュウ</t>
    </rPh>
    <rPh sb="523" eb="524">
      <t>リツ</t>
    </rPh>
    <rPh sb="569" eb="570">
      <t>ゾウ</t>
    </rPh>
    <rPh sb="576" eb="579">
      <t>ロウキュウカ</t>
    </rPh>
    <rPh sb="582" eb="585">
      <t>リョウスイキ</t>
    </rPh>
    <rPh sb="589" eb="591">
      <t>シュウゼン</t>
    </rPh>
    <rPh sb="591" eb="593">
      <t>コウジ</t>
    </rPh>
    <rPh sb="594" eb="596">
      <t>ゾウカ</t>
    </rPh>
    <rPh sb="596" eb="598">
      <t>ケイコウ</t>
    </rPh>
    <rPh sb="606" eb="608">
      <t>キュウスイ</t>
    </rPh>
    <rPh sb="608" eb="610">
      <t>シュウエキ</t>
    </rPh>
    <rPh sb="611" eb="613">
      <t>ゲンショウ</t>
    </rPh>
    <rPh sb="613" eb="615">
      <t>ケイコウ</t>
    </rPh>
    <rPh sb="617" eb="619">
      <t>リョウキン</t>
    </rPh>
    <rPh sb="619" eb="621">
      <t>カイシュウ</t>
    </rPh>
    <rPh sb="621" eb="622">
      <t>リツ</t>
    </rPh>
    <rPh sb="623" eb="625">
      <t>ネンネン</t>
    </rPh>
    <rPh sb="625" eb="626">
      <t>サ</t>
    </rPh>
    <rPh sb="628" eb="630">
      <t>イッポウ</t>
    </rPh>
    <rPh sb="657" eb="659">
      <t>キュウスイ</t>
    </rPh>
    <rPh sb="659" eb="661">
      <t>ゲンカ</t>
    </rPh>
    <rPh sb="662" eb="664">
      <t>コンゴ</t>
    </rPh>
    <rPh sb="665" eb="668">
      <t>ジンコウゲン</t>
    </rPh>
    <rPh sb="669" eb="670">
      <t>クワ</t>
    </rPh>
    <rPh sb="675" eb="676">
      <t>ワザワイ</t>
    </rPh>
    <rPh sb="679" eb="681">
      <t>キュウスイ</t>
    </rPh>
    <rPh sb="681" eb="683">
      <t>シュウエキ</t>
    </rPh>
    <rPh sb="684" eb="685">
      <t>ゲン</t>
    </rPh>
    <rPh sb="686" eb="688">
      <t>ミコ</t>
    </rPh>
    <rPh sb="691" eb="692">
      <t>サラ</t>
    </rPh>
    <rPh sb="694" eb="696">
      <t>ヒヨウ</t>
    </rPh>
    <rPh sb="696" eb="698">
      <t>サクゲン</t>
    </rPh>
    <rPh sb="698" eb="699">
      <t>トウ</t>
    </rPh>
    <rPh sb="700" eb="702">
      <t>ケントウ</t>
    </rPh>
    <rPh sb="703" eb="705">
      <t>ヒツヨウ</t>
    </rPh>
    <rPh sb="706" eb="707">
      <t>カンガ</t>
    </rPh>
    <rPh sb="712" eb="714">
      <t>シセツ</t>
    </rPh>
    <rPh sb="714" eb="717">
      <t>リヨウリツ</t>
    </rPh>
    <rPh sb="718" eb="720">
      <t>ジンコウ</t>
    </rPh>
    <rPh sb="721" eb="723">
      <t>ゲンショウ</t>
    </rPh>
    <rPh sb="723" eb="724">
      <t>オヨ</t>
    </rPh>
    <rPh sb="725" eb="727">
      <t>セッスイ</t>
    </rPh>
    <rPh sb="727" eb="729">
      <t>キキ</t>
    </rPh>
    <rPh sb="730" eb="732">
      <t>フキュウ</t>
    </rPh>
    <rPh sb="735" eb="737">
      <t>ゲンショウ</t>
    </rPh>
    <rPh sb="737" eb="739">
      <t>ケイコウ</t>
    </rPh>
    <rPh sb="740" eb="741">
      <t>ミ</t>
    </rPh>
    <rPh sb="745" eb="747">
      <t>コンゴ</t>
    </rPh>
    <rPh sb="748" eb="750">
      <t>テキセツ</t>
    </rPh>
    <rPh sb="751" eb="753">
      <t>シセツ</t>
    </rPh>
    <rPh sb="753" eb="755">
      <t>キボ</t>
    </rPh>
    <rPh sb="756" eb="758">
      <t>ケントウ</t>
    </rPh>
    <rPh sb="759" eb="761">
      <t>ヒツヨウ</t>
    </rPh>
    <rPh sb="762" eb="763">
      <t>カンガ</t>
    </rPh>
    <rPh sb="768" eb="770">
      <t>ユウシュウ</t>
    </rPh>
    <rPh sb="770" eb="771">
      <t>リツ</t>
    </rPh>
    <rPh sb="772" eb="774">
      <t>ロウキュウ</t>
    </rPh>
    <rPh sb="774" eb="775">
      <t>カン</t>
    </rPh>
    <rPh sb="775" eb="777">
      <t>コウシン</t>
    </rPh>
    <rPh sb="777" eb="779">
      <t>ジギョウ</t>
    </rPh>
    <rPh sb="782" eb="785">
      <t>ハイスイカン</t>
    </rPh>
    <rPh sb="785" eb="787">
      <t>フセツ</t>
    </rPh>
    <rPh sb="787" eb="788">
      <t>カ</t>
    </rPh>
    <rPh sb="788" eb="790">
      <t>コウジ</t>
    </rPh>
    <rPh sb="790" eb="791">
      <t>トウ</t>
    </rPh>
    <rPh sb="792" eb="794">
      <t>シヨウ</t>
    </rPh>
    <rPh sb="796" eb="799">
      <t>サギョウヨウ</t>
    </rPh>
    <rPh sb="811" eb="814">
      <t>リョウスイキ</t>
    </rPh>
    <rPh sb="818" eb="819">
      <t>ベン</t>
    </rPh>
    <rPh sb="819" eb="820">
      <t>セン</t>
    </rPh>
    <rPh sb="820" eb="821">
      <t>ルイ</t>
    </rPh>
    <rPh sb="822" eb="825">
      <t>ロウキュウカ</t>
    </rPh>
    <rPh sb="831" eb="833">
      <t>ゾウカ</t>
    </rPh>
    <rPh sb="833" eb="835">
      <t>ケイコウ</t>
    </rPh>
    <rPh sb="843" eb="845">
      <t>テキセツ</t>
    </rPh>
    <rPh sb="846" eb="848">
      <t>カンリ</t>
    </rPh>
    <rPh sb="848" eb="850">
      <t>タイサク</t>
    </rPh>
    <rPh sb="851" eb="852">
      <t>コウ</t>
    </rPh>
    <rPh sb="854" eb="856">
      <t>ヒツヨウ</t>
    </rPh>
    <rPh sb="860" eb="861">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</si>
</sst>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8.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1.61</c:v>
                </c:pt>
                <c:pt idx="1">
                  <c:v>1.45</c:v>
                </c:pt>
                <c:pt idx="2">
                  <c:v>0.21</c:v>
                </c:pt>
                <c:pt idx="3">
                  <c:v>0.24</c:v>
                </c:pt>
                <c:pt idx="4">
                  <c:v>0.79</c:v>
                </c:pt>
              </c:numCache>
            </c:numRef>
          </c:val>
          <c:extLst>
            <c:ext xmlns:c16="http://schemas.microsoft.com/office/drawing/2014/chart" uri="{C3380CC4-5D6E-409C-BE32-E72D297353CC}">
              <c16:uniqueId val="{00000000-AE28-40C4-8E6D-5544FF60EB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E28-40C4-8E6D-5544FF60EB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61.59</c:v>
                </c:pt>
                <c:pt idx="1">
                  <c:v>59.35</c:v>
                </c:pt>
                <c:pt idx="2">
                  <c:v>58.89</c:v>
                </c:pt>
                <c:pt idx="3">
                  <c:v>60.36</c:v>
                </c:pt>
                <c:pt idx="4">
                  <c:v>59.91</c:v>
                </c:pt>
              </c:numCache>
            </c:numRef>
          </c:val>
          <c:extLst>
            <c:ext xmlns:c16="http://schemas.microsoft.com/office/drawing/2014/chart" uri="{C3380CC4-5D6E-409C-BE32-E72D297353CC}">
              <c16:uniqueId val="{00000000-2358-4C15-9CAD-98B81348D9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358-4C15-9CAD-98B81348D9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87.36</c:v>
                </c:pt>
                <c:pt idx="1">
                  <c:v>88.6</c:v>
                </c:pt>
                <c:pt idx="2">
                  <c:v>87.47</c:v>
                </c:pt>
                <c:pt idx="3">
                  <c:v>87.55</c:v>
                </c:pt>
                <c:pt idx="4">
                  <c:v>90.43</c:v>
                </c:pt>
              </c:numCache>
            </c:numRef>
          </c:val>
          <c:extLst>
            <c:ext xmlns:c16="http://schemas.microsoft.com/office/drawing/2014/chart" uri="{C3380CC4-5D6E-409C-BE32-E72D297353CC}">
              <c16:uniqueId val="{00000000-D5F4-47A4-8C9F-CF39BBE45F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5F4-47A4-8C9F-CF39BBE45F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101.4</c:v>
                </c:pt>
                <c:pt idx="1">
                  <c:v>98.67</c:v>
                </c:pt>
                <c:pt idx="2">
                  <c:v>97.37</c:v>
                </c:pt>
                <c:pt idx="3">
                  <c:v>95.76</c:v>
                </c:pt>
                <c:pt idx="4">
                  <c:v>97.21</c:v>
                </c:pt>
              </c:numCache>
            </c:numRef>
          </c:val>
          <c:extLst>
            <c:ext xmlns:c16="http://schemas.microsoft.com/office/drawing/2014/chart" uri="{C3380CC4-5D6E-409C-BE32-E72D297353CC}">
              <c16:uniqueId val="{00000000-4F19-4505-A3C8-C3DA128DFE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4F19-4505-A3C8-C3DA128DFE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29.21</c:v>
                </c:pt>
                <c:pt idx="1">
                  <c:v>30.76</c:v>
                </c:pt>
                <c:pt idx="2">
                  <c:v>32.200000000000003</c:v>
                </c:pt>
                <c:pt idx="3">
                  <c:v>33.83</c:v>
                </c:pt>
                <c:pt idx="4">
                  <c:v>35.380000000000003</c:v>
                </c:pt>
              </c:numCache>
            </c:numRef>
          </c:val>
          <c:extLst>
            <c:ext xmlns:c16="http://schemas.microsoft.com/office/drawing/2014/chart" uri="{C3380CC4-5D6E-409C-BE32-E72D297353CC}">
              <c16:uniqueId val="{00000000-FD46-4165-B8C5-1A5EBEA3A4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D46-4165-B8C5-1A5EBEA3A4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C-4825-BAFB-732FB19729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10C-4825-BAFB-732FB19729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0.88</c:v>
                </c:pt>
                <c:pt idx="3" formatCode="#,##0.00;&quot;△&quot;#,##0.00;&quot;-&quot;">
                  <c:v>6.8</c:v>
                </c:pt>
                <c:pt idx="4" formatCode="#,##0.00;&quot;△&quot;#,##0.00;&quot;-&quot;">
                  <c:v>4.46</c:v>
                </c:pt>
              </c:numCache>
            </c:numRef>
          </c:val>
          <c:extLst>
            <c:ext xmlns:c16="http://schemas.microsoft.com/office/drawing/2014/chart" uri="{C3380CC4-5D6E-409C-BE32-E72D297353CC}">
              <c16:uniqueId val="{00000000-B77D-4FBD-963F-52D05226D5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77D-4FBD-963F-52D05226D5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515.42999999999995</c:v>
                </c:pt>
                <c:pt idx="1">
                  <c:v>424.71</c:v>
                </c:pt>
                <c:pt idx="2">
                  <c:v>241.81</c:v>
                </c:pt>
                <c:pt idx="3">
                  <c:v>296.64</c:v>
                </c:pt>
                <c:pt idx="4">
                  <c:v>338.4</c:v>
                </c:pt>
              </c:numCache>
            </c:numRef>
          </c:val>
          <c:extLst>
            <c:ext xmlns:c16="http://schemas.microsoft.com/office/drawing/2014/chart" uri="{C3380CC4-5D6E-409C-BE32-E72D297353CC}">
              <c16:uniqueId val="{00000000-B68A-498A-B4BB-FE4FFAB75E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B68A-498A-B4BB-FE4FFAB75E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1058.97</c:v>
                </c:pt>
                <c:pt idx="1">
                  <c:v>1107.69</c:v>
                </c:pt>
                <c:pt idx="2">
                  <c:v>1158.8</c:v>
                </c:pt>
                <c:pt idx="3">
                  <c:v>1138.67</c:v>
                </c:pt>
                <c:pt idx="4">
                  <c:v>1112.68</c:v>
                </c:pt>
              </c:numCache>
            </c:numRef>
          </c:val>
          <c:extLst>
            <c:ext xmlns:c16="http://schemas.microsoft.com/office/drawing/2014/chart" uri="{C3380CC4-5D6E-409C-BE32-E72D297353CC}">
              <c16:uniqueId val="{00000000-5E05-4529-A10D-EE93B4A8EA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E05-4529-A10D-EE93B4A8EA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99.58</c:v>
                </c:pt>
                <c:pt idx="1">
                  <c:v>95.35</c:v>
                </c:pt>
                <c:pt idx="2">
                  <c:v>93.71</c:v>
                </c:pt>
                <c:pt idx="3">
                  <c:v>91.16</c:v>
                </c:pt>
                <c:pt idx="4">
                  <c:v>93.52</c:v>
                </c:pt>
              </c:numCache>
            </c:numRef>
          </c:val>
          <c:extLst>
            <c:ext xmlns:c16="http://schemas.microsoft.com/office/drawing/2014/chart" uri="{C3380CC4-5D6E-409C-BE32-E72D297353CC}">
              <c16:uniqueId val="{00000000-463E-4485-9B0D-AA1962BC88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63E-4485-9B0D-AA1962BC88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145.79</c:v>
                </c:pt>
                <c:pt idx="1">
                  <c:v>152.84</c:v>
                </c:pt>
                <c:pt idx="2">
                  <c:v>155.96</c:v>
                </c:pt>
                <c:pt idx="3">
                  <c:v>160.03</c:v>
                </c:pt>
                <c:pt idx="4">
                  <c:v>155.85</c:v>
                </c:pt>
              </c:numCache>
            </c:numRef>
          </c:val>
          <c:extLst>
            <c:ext xmlns:c16="http://schemas.microsoft.com/office/drawing/2014/chart" uri="{C3380CC4-5D6E-409C-BE32-E72D297353CC}">
              <c16:uniqueId val="{00000000-6693-410D-B851-CB6EFD8C50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693-410D-B851-CB6EFD8C50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石川県　中能登町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17863</v>
      </c>
      <c r="AM8" s="74"/>
      <c r="AN8" s="74"/>
      <c r="AO8" s="74"/>
      <c r="AP8" s="74"/>
      <c r="AQ8" s="74"/>
      <c r="AR8" s="74"/>
      <c r="AS8" s="74"/>
      <c r="AT8" s="70">
        <f>データ!$S$6</f>
        <v>89.45</v>
      </c>
      <c r="AU8" s="71"/>
      <c r="AV8" s="71"/>
      <c r="AW8" s="71"/>
      <c r="AX8" s="71"/>
      <c r="AY8" s="71"/>
      <c r="AZ8" s="71"/>
      <c r="BA8" s="71"/>
      <c r="BB8" s="73">
        <f>データ!$T$6</f>
        <v>199.7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63.19</v>
      </c>
      <c r="J10" s="71"/>
      <c r="K10" s="71"/>
      <c r="L10" s="71"/>
      <c r="M10" s="71"/>
      <c r="N10" s="71"/>
      <c r="O10" s="72"/>
      <c r="P10" s="73">
        <f>データ!$P$6</f>
        <v>99.29</v>
      </c>
      <c r="Q10" s="73"/>
      <c r="R10" s="73"/>
      <c r="S10" s="73"/>
      <c r="T10" s="73"/>
      <c r="U10" s="73"/>
      <c r="V10" s="73"/>
      <c r="W10" s="74">
        <f>データ!$Q$6</f>
        <v>2915</v>
      </c>
      <c r="X10" s="74"/>
      <c r="Y10" s="74"/>
      <c r="Z10" s="74"/>
      <c r="AA10" s="74"/>
      <c r="AB10" s="74"/>
      <c r="AC10" s="74"/>
      <c r="AD10" s="2"/>
      <c r="AE10" s="2"/>
      <c r="AF10" s="2"/>
      <c r="AG10" s="2"/>
      <c r="AH10" s="4"/>
      <c r="AI10" s="4"/>
      <c r="AJ10" s="4"/>
      <c r="AK10" s="4"/>
      <c r="AL10" s="74">
        <f>データ!$U$6</f>
        <v>17655</v>
      </c>
      <c r="AM10" s="74"/>
      <c r="AN10" s="74"/>
      <c r="AO10" s="74"/>
      <c r="AP10" s="74"/>
      <c r="AQ10" s="74"/>
      <c r="AR10" s="74"/>
      <c r="AS10" s="74"/>
      <c r="AT10" s="70">
        <f>データ!$V$6</f>
        <v>34.86</v>
      </c>
      <c r="AU10" s="71"/>
      <c r="AV10" s="71"/>
      <c r="AW10" s="71"/>
      <c r="AX10" s="71"/>
      <c r="AY10" s="71"/>
      <c r="AZ10" s="71"/>
      <c r="BA10" s="71"/>
      <c r="BB10" s="73">
        <f>データ!$W$6</f>
        <v>506.45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8LsOxhemGuju0/iXfKGw+5gKuWVx+5+XOS4sSWfx3LNqB6KvHn1Bpxq+yX8UuMw90z9v9SQFJM2Rb2zp5TubA==" saltValue="OEgvD3vl5UlCmpPaTwWD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174076</v>
      </c>
      <c r="D6" s="34">
        <f t="shared" si="3"/>
        <v>46</v>
      </c>
      <c r="E6" s="34">
        <f t="shared" si="3"/>
        <v>1</v>
      </c>
      <c r="F6" s="34">
        <f t="shared" si="3"/>
        <v>0</v>
      </c>
      <c r="G6" s="34">
        <f t="shared" si="3"/>
        <v>1</v>
      </c>
      <c r="H6" s="34" t="str">
        <f t="shared" si="3"/>
        <v>石川県　中能登町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63.19</v>
      </c>
      <c r="P6" s="35">
        <f t="shared" si="3"/>
        <v>99.29</v>
      </c>
      <c r="Q6" s="35">
        <f t="shared" si="3"/>
        <v>2915</v>
      </c>
      <c r="R6" s="35">
        <f t="shared" si="3"/>
        <v>17863</v>
      </c>
      <c r="S6" s="35">
        <f t="shared" si="3"/>
        <v>89.45</v>
      </c>
      <c r="T6" s="35">
        <f t="shared" si="3"/>
        <v>199.7</v>
      </c>
      <c r="U6" s="35">
        <f t="shared" si="3"/>
        <v>17655</v>
      </c>
      <c r="V6" s="35">
        <f t="shared" si="3"/>
        <v>34.86</v>
      </c>
      <c r="W6" s="35">
        <f t="shared" si="3"/>
        <v>506.45</v>
      </c>
      <c r="X6" s="36">
        <f>IF(X7="",NA(),X7)</f>
        <v>101.4</v>
      </c>
      <c r="Y6" s="36">
        <f t="shared" ref="Y6:AG6" si="4">IF(Y7="",NA(),Y7)</f>
        <v>98.67</v>
      </c>
      <c r="Z6" s="36">
        <f t="shared" si="4"/>
        <v>97.37</v>
      </c>
      <c r="AA6" s="36">
        <f t="shared" si="4"/>
        <v>95.76</v>
      </c>
      <c r="AB6" s="36">
        <f t="shared" si="4"/>
        <v>97.21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6">
        <f t="shared" si="5"/>
        <v>0.88</v>
      </c>
      <c r="AL6" s="36">
        <f t="shared" si="5"/>
        <v>6.8</v>
      </c>
      <c r="AM6" s="36">
        <f t="shared" si="5"/>
        <v>4.46</v>
      </c>
      <c r="AN6" s="36">
        <f t="shared" si="5"/>
        <v>1.93</v>
      </c>
      <c r="AO6" s="36">
        <f t="shared" si="5"/>
        <v>1.72</v>
      </c>
      <c r="AP6" s="36">
        <f t="shared" si="5"/>
        <v>2.64</v>
      </c>
      <c r="AQ6" s="36">
        <f t="shared" si="5"/>
        <v>3.16</v>
      </c>
      <c r="AR6" s="36">
        <f t="shared" si="5"/>
        <v>3.59</v>
      </c>
      <c r="AS6" s="35" t="str">
        <f>IF(AS7="","",IF(AS7="-","【-】","【"&amp;SUBSTITUTE(TEXT(AS7,"#,##0.00"),"-","△")&amp;"】"))</f>
        <v>【1.08】</v>
      </c>
      <c r="AT6" s="36">
        <f>IF(AT7="",NA(),AT7)</f>
        <v>515.42999999999995</v>
      </c>
      <c r="AU6" s="36">
        <f t="shared" ref="AU6:BC6" si="6">IF(AU7="",NA(),AU7)</f>
        <v>424.71</v>
      </c>
      <c r="AV6" s="36">
        <f t="shared" si="6"/>
        <v>241.81</v>
      </c>
      <c r="AW6" s="36">
        <f t="shared" si="6"/>
        <v>296.64</v>
      </c>
      <c r="AX6" s="36">
        <f t="shared" si="6"/>
        <v>338.4</v>
      </c>
      <c r="AY6" s="36">
        <f t="shared" si="6"/>
        <v>391.54</v>
      </c>
      <c r="AZ6" s="36">
        <f t="shared" si="6"/>
        <v>384.34</v>
      </c>
      <c r="BA6" s="36">
        <f t="shared" si="6"/>
        <v>359.47</v>
      </c>
      <c r="BB6" s="36">
        <f t="shared" si="6"/>
        <v>369.69</v>
      </c>
      <c r="BC6" s="36">
        <f t="shared" si="6"/>
        <v>379.08</v>
      </c>
      <c r="BD6" s="35" t="str">
        <f>IF(BD7="","",IF(BD7="-","【-】","【"&amp;SUBSTITUTE(TEXT(BD7,"#,##0.00"),"-","△")&amp;"】"))</f>
        <v>【264.97】</v>
      </c>
      <c r="BE6" s="36">
        <f>IF(BE7="",NA(),BE7)</f>
        <v>1058.97</v>
      </c>
      <c r="BF6" s="36">
        <f t="shared" ref="BF6:BN6" si="7">IF(BF7="",NA(),BF7)</f>
        <v>1107.69</v>
      </c>
      <c r="BG6" s="36">
        <f t="shared" si="7"/>
        <v>1158.8</v>
      </c>
      <c r="BH6" s="36">
        <f t="shared" si="7"/>
        <v>1138.67</v>
      </c>
      <c r="BI6" s="36">
        <f t="shared" si="7"/>
        <v>1112.68</v>
      </c>
      <c r="BJ6" s="36">
        <f t="shared" si="7"/>
        <v>386.97</v>
      </c>
      <c r="BK6" s="36">
        <f t="shared" si="7"/>
        <v>380.58</v>
      </c>
      <c r="BL6" s="36">
        <f t="shared" si="7"/>
        <v>401.79</v>
      </c>
      <c r="BM6" s="36">
        <f t="shared" si="7"/>
        <v>402.99</v>
      </c>
      <c r="BN6" s="36">
        <f t="shared" si="7"/>
        <v>398.98</v>
      </c>
      <c r="BO6" s="35" t="str">
        <f>IF(BO7="","",IF(BO7="-","【-】","【"&amp;SUBSTITUTE(TEXT(BO7,"#,##0.00"),"-","△")&amp;"】"))</f>
        <v>【266.61】</v>
      </c>
      <c r="BP6" s="36">
        <f>IF(BP7="",NA(),BP7)</f>
        <v>99.58</v>
      </c>
      <c r="BQ6" s="36">
        <f t="shared" ref="BQ6:BY6" si="8">IF(BQ7="",NA(),BQ7)</f>
        <v>95.35</v>
      </c>
      <c r="BR6" s="36">
        <f t="shared" si="8"/>
        <v>93.71</v>
      </c>
      <c r="BS6" s="36">
        <f t="shared" si="8"/>
        <v>91.16</v>
      </c>
      <c r="BT6" s="36">
        <f t="shared" si="8"/>
        <v>93.52</v>
      </c>
      <c r="BU6" s="36">
        <f t="shared" si="8"/>
        <v>101.72</v>
      </c>
      <c r="BV6" s="36">
        <f t="shared" si="8"/>
        <v>102.38</v>
      </c>
      <c r="BW6" s="36">
        <f t="shared" si="8"/>
        <v>100.12</v>
      </c>
      <c r="BX6" s="36">
        <f t="shared" si="8"/>
        <v>98.66</v>
      </c>
      <c r="BY6" s="36">
        <f t="shared" si="8"/>
        <v>98.64</v>
      </c>
      <c r="BZ6" s="35" t="str">
        <f>IF(BZ7="","",IF(BZ7="-","【-】","【"&amp;SUBSTITUTE(TEXT(BZ7,"#,##0.00"),"-","△")&amp;"】"))</f>
        <v>【103.24】</v>
      </c>
      <c r="CA6" s="36">
        <f>IF(CA7="",NA(),CA7)</f>
        <v>145.79</v>
      </c>
      <c r="CB6" s="36">
        <f t="shared" ref="CB6:CJ6" si="9">IF(CB7="",NA(),CB7)</f>
        <v>152.84</v>
      </c>
      <c r="CC6" s="36">
        <f t="shared" si="9"/>
        <v>155.96</v>
      </c>
      <c r="CD6" s="36">
        <f t="shared" si="9"/>
        <v>160.03</v>
      </c>
      <c r="CE6" s="36">
        <f t="shared" si="9"/>
        <v>155.85</v>
      </c>
      <c r="CF6" s="36">
        <f t="shared" si="9"/>
        <v>168.2</v>
      </c>
      <c r="CG6" s="36">
        <f t="shared" si="9"/>
        <v>168.67</v>
      </c>
      <c r="CH6" s="36">
        <f t="shared" si="9"/>
        <v>174.97</v>
      </c>
      <c r="CI6" s="36">
        <f t="shared" si="9"/>
        <v>178.59</v>
      </c>
      <c r="CJ6" s="36">
        <f t="shared" si="9"/>
        <v>178.92</v>
      </c>
      <c r="CK6" s="35" t="str">
        <f>IF(CK7="","",IF(CK7="-","【-】","【"&amp;SUBSTITUTE(TEXT(CK7,"#,##0.00"),"-","△")&amp;"】"))</f>
        <v>【168.38】</v>
      </c>
      <c r="CL6" s="36">
        <f>IF(CL7="",NA(),CL7)</f>
        <v>61.59</v>
      </c>
      <c r="CM6" s="36">
        <f t="shared" ref="CM6:CU6" si="10">IF(CM7="",NA(),CM7)</f>
        <v>59.35</v>
      </c>
      <c r="CN6" s="36">
        <f t="shared" si="10"/>
        <v>58.89</v>
      </c>
      <c r="CO6" s="36">
        <f t="shared" si="10"/>
        <v>60.36</v>
      </c>
      <c r="CP6" s="36">
        <f t="shared" si="10"/>
        <v>59.91</v>
      </c>
      <c r="CQ6" s="36">
        <f t="shared" si="10"/>
        <v>54.77</v>
      </c>
      <c r="CR6" s="36">
        <f t="shared" si="10"/>
        <v>54.92</v>
      </c>
      <c r="CS6" s="36">
        <f t="shared" si="10"/>
        <v>55.63</v>
      </c>
      <c r="CT6" s="36">
        <f t="shared" si="10"/>
        <v>55.03</v>
      </c>
      <c r="CU6" s="36">
        <f t="shared" si="10"/>
        <v>55.14</v>
      </c>
      <c r="CV6" s="35" t="str">
        <f>IF(CV7="","",IF(CV7="-","【-】","【"&amp;SUBSTITUTE(TEXT(CV7,"#,##0.00"),"-","△")&amp;"】"))</f>
        <v>【60.00】</v>
      </c>
      <c r="CW6" s="36">
        <f>IF(CW7="",NA(),CW7)</f>
        <v>87.36</v>
      </c>
      <c r="CX6" s="36">
        <f t="shared" ref="CX6:DF6" si="11">IF(CX7="",NA(),CX7)</f>
        <v>88.6</v>
      </c>
      <c r="CY6" s="36">
        <f t="shared" si="11"/>
        <v>87.47</v>
      </c>
      <c r="CZ6" s="36">
        <f t="shared" si="11"/>
        <v>87.55</v>
      </c>
      <c r="DA6" s="36">
        <f t="shared" si="11"/>
        <v>90.43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29.21</v>
      </c>
      <c r="DI6" s="36">
        <f t="shared" ref="DI6:DQ6" si="12">IF(DI7="",NA(),DI7)</f>
        <v>30.76</v>
      </c>
      <c r="DJ6" s="36">
        <f t="shared" si="12"/>
        <v>32.200000000000003</v>
      </c>
      <c r="DK6" s="36">
        <f t="shared" si="12"/>
        <v>33.83</v>
      </c>
      <c r="DL6" s="36">
        <f t="shared" si="12"/>
        <v>35.380000000000003</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1.61</v>
      </c>
      <c r="EE6" s="36">
        <f t="shared" ref="EE6:EM6" si="14">IF(EE7="",NA(),EE7)</f>
        <v>1.45</v>
      </c>
      <c r="EF6" s="36">
        <f t="shared" si="14"/>
        <v>0.21</v>
      </c>
      <c r="EG6" s="36">
        <f t="shared" si="14"/>
        <v>0.24</v>
      </c>
      <c r="EH6" s="36">
        <f t="shared" si="14"/>
        <v>0.79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174076</v>
      </c>
      <c r="D7" s="38">
        <v>46</v>
      </c>
      <c r="E7" s="38">
        <v>1</v>
      </c>
      <c r="F7" s="38">
        <v>0</v>
      </c>
      <c r="G7" s="38">
        <v>1</v>
      </c>
      <c r="H7" s="38" t="s">
        <v>93</v>
      </c>
      <c r="I7" s="38" t="s">
        <v>94</v>
      </c>
      <c r="J7" s="38" t="s">
        <v>95</v>
      </c>
      <c r="K7" s="38" t="s">
        <v>96</v>
      </c>
      <c r="L7" s="38" t="s">
        <v>97</v>
      </c>
      <c r="M7" s="38" t="s">
        <v>98</v>
      </c>
      <c r="N7" s="39" t="s">
        <v>99</v>
      </c>
      <c r="O7" s="39">
        <v>63.19</v>
      </c>
      <c r="P7" s="39">
        <v>99.29</v>
      </c>
      <c r="Q7" s="39">
        <v>2915</v>
      </c>
      <c r="R7" s="39">
        <v>17863</v>
      </c>
      <c r="S7" s="39">
        <v>89.45</v>
      </c>
      <c r="T7" s="39">
        <v>199.7</v>
      </c>
      <c r="U7" s="39">
        <v>17655</v>
      </c>
      <c r="V7" s="39">
        <v>34.86</v>
      </c>
      <c r="W7" s="39">
        <v>506.45</v>
      </c>
      <c r="X7" s="39">
        <v>101.4</v>
      </c>
      <c r="Y7" s="39">
        <v>98.67</v>
      </c>
      <c r="Z7" s="39">
        <v>97.37</v>
      </c>
      <c r="AA7" s="39">
        <v>95.76</v>
      </c>
      <c r="AB7" s="39">
        <v>97.21</v>
      </c>
      <c r="AC7" s="39">
        <v>111.21</v>
      </c>
      <c r="AD7" s="39">
        <v>111.71</v>
      </c>
      <c r="AE7" s="39">
        <v>110.05</v>
      </c>
      <c r="AF7" s="39">
        <v>108.87</v>
      </c>
      <c r="AG7" s="39">
        <v>108.61</v>
      </c>
      <c r="AH7" s="39">
        <v>112.01</v>
      </c>
      <c r="AI7" s="39">
        <v>0</v>
      </c>
      <c r="AJ7" s="39">
        <v>0</v>
      </c>
      <c r="AK7" s="39">
        <v>0.88</v>
      </c>
      <c r="AL7" s="39">
        <v>6.8</v>
      </c>
      <c r="AM7" s="39">
        <v>4.46</v>
      </c>
      <c r="AN7" s="39">
        <v>1.93</v>
      </c>
      <c r="AO7" s="39">
        <v>1.72</v>
      </c>
      <c r="AP7" s="39">
        <v>2.64</v>
      </c>
      <c r="AQ7" s="39">
        <v>3.16</v>
      </c>
      <c r="AR7" s="39">
        <v>3.59</v>
      </c>
      <c r="AS7" s="39">
        <v>1.08</v>
      </c>
      <c r="AT7" s="39">
        <v>515.42999999999995</v>
      </c>
      <c r="AU7" s="39">
        <v>424.71</v>
      </c>
      <c r="AV7" s="39">
        <v>241.81</v>
      </c>
      <c r="AW7" s="39">
        <v>296.64</v>
      </c>
      <c r="AX7" s="39">
        <v>338.4</v>
      </c>
      <c r="AY7" s="39">
        <v>391.54</v>
      </c>
      <c r="AZ7" s="39">
        <v>384.34</v>
      </c>
      <c r="BA7" s="39">
        <v>359.47</v>
      </c>
      <c r="BB7" s="39">
        <v>369.69</v>
      </c>
      <c r="BC7" s="39">
        <v>379.08</v>
      </c>
      <c r="BD7" s="39">
        <v>264.97000000000003</v>
      </c>
      <c r="BE7" s="39">
        <v>1058.97</v>
      </c>
      <c r="BF7" s="39">
        <v>1107.69</v>
      </c>
      <c r="BG7" s="39">
        <v>1158.8</v>
      </c>
      <c r="BH7" s="39">
        <v>1138.67</v>
      </c>
      <c r="BI7" s="39">
        <v>1112.68</v>
      </c>
      <c r="BJ7" s="39">
        <v>386.97</v>
      </c>
      <c r="BK7" s="39">
        <v>380.58</v>
      </c>
      <c r="BL7" s="39">
        <v>401.79</v>
      </c>
      <c r="BM7" s="39">
        <v>402.99</v>
      </c>
      <c r="BN7" s="39">
        <v>398.98</v>
      </c>
      <c r="BO7" s="39">
        <v>266.61</v>
      </c>
      <c r="BP7" s="39">
        <v>99.58</v>
      </c>
      <c r="BQ7" s="39">
        <v>95.35</v>
      </c>
      <c r="BR7" s="39">
        <v>93.71</v>
      </c>
      <c r="BS7" s="39">
        <v>91.16</v>
      </c>
      <c r="BT7" s="39">
        <v>93.52</v>
      </c>
      <c r="BU7" s="39">
        <v>101.72</v>
      </c>
      <c r="BV7" s="39">
        <v>102.38</v>
      </c>
      <c r="BW7" s="39">
        <v>100.12</v>
      </c>
      <c r="BX7" s="39">
        <v>98.66</v>
      </c>
      <c r="BY7" s="39">
        <v>98.64</v>
      </c>
      <c r="BZ7" s="39">
        <v>103.24</v>
      </c>
      <c r="CA7" s="39">
        <v>145.79</v>
      </c>
      <c r="CB7" s="39">
        <v>152.84</v>
      </c>
      <c r="CC7" s="39">
        <v>155.96</v>
      </c>
      <c r="CD7" s="39">
        <v>160.03</v>
      </c>
      <c r="CE7" s="39">
        <v>155.85</v>
      </c>
      <c r="CF7" s="39">
        <v>168.2</v>
      </c>
      <c r="CG7" s="39">
        <v>168.67</v>
      </c>
      <c r="CH7" s="39">
        <v>174.97</v>
      </c>
      <c r="CI7" s="39">
        <v>178.59</v>
      </c>
      <c r="CJ7" s="39">
        <v>178.92</v>
      </c>
      <c r="CK7" s="39">
        <v>168.38</v>
      </c>
      <c r="CL7" s="39">
        <v>61.59</v>
      </c>
      <c r="CM7" s="39">
        <v>59.35</v>
      </c>
      <c r="CN7" s="39">
        <v>58.89</v>
      </c>
      <c r="CO7" s="39">
        <v>60.36</v>
      </c>
      <c r="CP7" s="39">
        <v>59.91</v>
      </c>
      <c r="CQ7" s="39">
        <v>54.77</v>
      </c>
      <c r="CR7" s="39">
        <v>54.92</v>
      </c>
      <c r="CS7" s="39">
        <v>55.63</v>
      </c>
      <c r="CT7" s="39">
        <v>55.03</v>
      </c>
      <c r="CU7" s="39">
        <v>55.14</v>
      </c>
      <c r="CV7" s="39">
        <v>60</v>
      </c>
      <c r="CW7" s="39">
        <v>87.36</v>
      </c>
      <c r="CX7" s="39">
        <v>88.6</v>
      </c>
      <c r="CY7" s="39">
        <v>87.47</v>
      </c>
      <c r="CZ7" s="39">
        <v>87.55</v>
      </c>
      <c r="DA7" s="39">
        <v>90.43</v>
      </c>
      <c r="DB7" s="39">
        <v>82.89</v>
      </c>
      <c r="DC7" s="39">
        <v>82.66</v>
      </c>
      <c r="DD7" s="39">
        <v>82.04</v>
      </c>
      <c r="DE7" s="39">
        <v>81.900000000000006</v>
      </c>
      <c r="DF7" s="39">
        <v>81.39</v>
      </c>
      <c r="DG7" s="39">
        <v>89.8</v>
      </c>
      <c r="DH7" s="39">
        <v>29.21</v>
      </c>
      <c r="DI7" s="39">
        <v>30.76</v>
      </c>
      <c r="DJ7" s="39">
        <v>32.200000000000003</v>
      </c>
      <c r="DK7" s="39">
        <v>33.83</v>
      </c>
      <c r="DL7" s="39">
        <v>35.380000000000003</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1.61</v>
      </c>
      <c r="EE7" s="39">
        <v>1.45</v>
      </c>
      <c r="EF7" s="39">
        <v>0.21</v>
      </c>
      <c r="EG7" s="39">
        <v>0.24</v>
      </c>
      <c r="EH7" s="39">
        <v>0.79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2021-01-20T07:02:52Z</cp:lastPrinted>
  <dcterms:created xsi:type="dcterms:W3CDTF">2020-12-04T02:07:49Z</dcterms:created>
  <dcterms:modified xsi:type="dcterms:W3CDTF">2021-01-25T01:49:04Z</dcterms:modified>
  <cp:category/>
</cp:coreProperties>
</file>