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16 宝達志水町\"/>
    </mc:Choice>
  </mc:AlternateContent>
  <workbookProtection workbookAlgorithmName="SHA-512" workbookHashValue="zMBN+gyajs5w1S6rRhqMCAKRC/mU03ROhfi8MMKSh2yq0XXBHi+DxheGTefM9xVELgIkvcXM0vaFCJSESqO7Nw==" workbookSaltValue="v/QdMzpC+CsG1e3QkTqbY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<sst xmlns="http://schemas.openxmlformats.org/spreadsheetml/2006/main" count="228" uniqueCount="112">
  <si>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</si>
  <si>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</si>
  <si>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</si>
  <si>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</si>
  <si>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</si>
  <si>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</si>
  <si>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</si>
  <si>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</si>
  <si>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</si>
  <si>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</si>
  <si>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</si>
  <si>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</si>
  <si>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</si>
  <si>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</si>
  <si>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</si>
  <si>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</si>
  <si>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</si>
  <si>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</si>
  <si>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</si>
  <si>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</si>
  <si>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</si>
  <si>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</si>
  <si>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</si>
  <si>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</si>
  <si>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</si>
  <si>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</si>
  <si>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</si>
  <si>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</si>
  <si>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</si>
  <si>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</si>
  <si>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</si>
  <si>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</si>
  <si>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</si>
  <si>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</si>
  <si>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</si>
  <si>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令和元年度全国平均</t>
    <rPh sb="0" eb="2">
      <t>レイワ</t>
    </rPh>
    <rPh sb="2" eb="4">
      <t>ガンネン</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</si>
  <si>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</si>
  <si>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</si>
  <si>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</si>
  <si>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</si>
  <si>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</si>
  <si>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</si>
  <si>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</si>
  <si>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</si>
  <si>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</si>
  <si>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</si>
  <si>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</si>
  <si>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</si>
  <si>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</si>
  <si>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</si>
  <si>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</si>
  <si>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</si>
  <si>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</si>
  <si>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</si>
  <si>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　施設の老朽化が進み、投資費用の増加と給水人口の減少により、給水収入の減少が見込まれるという経営上厳しい環境になることは確実である。計画的に施設の更新を行い、効果的な経営を行っていく必要がある。</t>
    <rPh sb="1" eb="3">
      <t>シセツ</t>
    </rPh>
    <rPh sb="4" eb="7">
      <t>ロウキュウカ</t>
    </rPh>
    <rPh sb="8" eb="9">
      <t>スス</t>
    </rPh>
    <rPh sb="11" eb="13">
      <t>トウシ</t>
    </rPh>
    <rPh sb="13" eb="15">
      <t>ヒヨウ</t>
    </rPh>
    <rPh sb="16" eb="18">
      <t>ゾウカ</t>
    </rPh>
    <rPh sb="19" eb="21">
      <t>キュウスイ</t>
    </rPh>
    <rPh sb="21" eb="23">
      <t>ジンコウ</t>
    </rPh>
    <rPh sb="24" eb="26">
      <t>ゲンショウ</t>
    </rPh>
    <rPh sb="30" eb="32">
      <t>キュウスイ</t>
    </rPh>
    <rPh sb="32" eb="34">
      <t>シュウニュウ</t>
    </rPh>
    <rPh sb="35" eb="37">
      <t>ゲンショウ</t>
    </rPh>
    <rPh sb="38" eb="40">
      <t>ミコ</t>
    </rPh>
    <rPh sb="46" eb="49">
      <t>ケイエイジョウ</t>
    </rPh>
    <rPh sb="49" eb="50">
      <t>キビ</t>
    </rPh>
    <rPh sb="52" eb="54">
      <t>カンキョウ</t>
    </rPh>
    <rPh sb="60" eb="62">
      <t>カクジツ</t>
    </rPh>
    <rPh sb="66" eb="69">
      <t>ケイカクテキ</t>
    </rPh>
    <rPh sb="70" eb="72">
      <t>シセツ</t>
    </rPh>
    <rPh sb="73" eb="75">
      <t>コウシン</t>
    </rPh>
    <rPh sb="76" eb="77">
      <t>オコナ</t>
    </rPh>
    <rPh sb="79" eb="82">
      <t>コウカテキ</t>
    </rPh>
    <rPh sb="83" eb="85">
      <t>ケイエイ</t>
    </rPh>
    <rPh sb="86" eb="87">
      <t>オコナ</t>
    </rPh>
    <rPh sb="91" eb="93">
      <t>ヒツヨウ</t>
    </rPh>
    <phoneticPr fontId="1"/>
  </si>
  <si>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</si>
  <si>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</si>
  <si>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</si>
  <si>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</si>
  <si>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</si>
  <si>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</si>
  <si>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</si>
  <si>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</si>
  <si>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</si>
  <si>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</si>
  <si>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</si>
  <si>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</si>
  <si>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</si>
  <si>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</si>
  <si>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①有形固定資産減価償却率については、法定耐用年数に近い資産が多い状況である。計画的に施設の更新を図っていく必要がある。
②管路経年化率については、平成29年度から数値が急激に増加している。これは主に押水地区上水道の創設時に布設した管路が法定耐用年数を超えたためである。
③管路更新率については、令和元年度に行った事業路線が新設区間のため0％である。更新率1％未満が続いているが、平成30年度に策定した水道事業基本計画に基づき管路更新を進める。</t>
    <rPh sb="1" eb="3">
      <t>ユウケイ</t>
    </rPh>
    <rPh sb="3" eb="7">
      <t>コテイシサン</t>
    </rPh>
    <rPh sb="7" eb="9">
      <t>ゲンカ</t>
    </rPh>
    <rPh sb="9" eb="12">
      <t>ショウキャクリツ</t>
    </rPh>
    <rPh sb="18" eb="20">
      <t>ホウテイ</t>
    </rPh>
    <rPh sb="20" eb="22">
      <t>タイヨウ</t>
    </rPh>
    <rPh sb="22" eb="24">
      <t>ネンスウ</t>
    </rPh>
    <rPh sb="25" eb="26">
      <t>チカ</t>
    </rPh>
    <rPh sb="27" eb="29">
      <t>シサン</t>
    </rPh>
    <rPh sb="30" eb="31">
      <t>オオ</t>
    </rPh>
    <rPh sb="32" eb="34">
      <t>ジョウキョウ</t>
    </rPh>
    <rPh sb="38" eb="41">
      <t>ケイカクテキ</t>
    </rPh>
    <rPh sb="42" eb="44">
      <t>シセツ</t>
    </rPh>
    <rPh sb="45" eb="47">
      <t>コウシン</t>
    </rPh>
    <rPh sb="48" eb="49">
      <t>ハカ</t>
    </rPh>
    <rPh sb="53" eb="55">
      <t>ヒツヨウ</t>
    </rPh>
    <rPh sb="61" eb="63">
      <t>カンロ</t>
    </rPh>
    <rPh sb="63" eb="65">
      <t>ケイネン</t>
    </rPh>
    <rPh sb="65" eb="66">
      <t>カ</t>
    </rPh>
    <rPh sb="66" eb="67">
      <t>リツ</t>
    </rPh>
    <rPh sb="73" eb="75">
      <t>ヘイセイ</t>
    </rPh>
    <rPh sb="77" eb="79">
      <t>ネンド</t>
    </rPh>
    <rPh sb="81" eb="83">
      <t>スウチ</t>
    </rPh>
    <rPh sb="84" eb="86">
      <t>キュウゲキ</t>
    </rPh>
    <rPh sb="87" eb="89">
      <t>ゾウカ</t>
    </rPh>
    <rPh sb="97" eb="98">
      <t>オモ</t>
    </rPh>
    <rPh sb="99" eb="101">
      <t>オシミズ</t>
    </rPh>
    <rPh sb="101" eb="103">
      <t>チク</t>
    </rPh>
    <rPh sb="103" eb="106">
      <t>ジョウスイドウ</t>
    </rPh>
    <rPh sb="107" eb="110">
      <t>ソウセツジ</t>
    </rPh>
    <rPh sb="111" eb="113">
      <t>フセツ</t>
    </rPh>
    <rPh sb="115" eb="117">
      <t>カンロ</t>
    </rPh>
    <rPh sb="118" eb="120">
      <t>ホウテイ</t>
    </rPh>
    <rPh sb="120" eb="122">
      <t>タイヨウ</t>
    </rPh>
    <rPh sb="122" eb="124">
      <t>ネンスウ</t>
    </rPh>
    <rPh sb="125" eb="126">
      <t>コ</t>
    </rPh>
    <rPh sb="136" eb="138">
      <t>カンロ</t>
    </rPh>
    <rPh sb="138" eb="140">
      <t>コウシン</t>
    </rPh>
    <rPh sb="140" eb="141">
      <t>リツ</t>
    </rPh>
    <rPh sb="147" eb="149">
      <t>レイワ</t>
    </rPh>
    <rPh sb="149" eb="152">
      <t>ガンネンド</t>
    </rPh>
    <rPh sb="153" eb="154">
      <t>オコナ</t>
    </rPh>
    <rPh sb="156" eb="158">
      <t>ジギョウ</t>
    </rPh>
    <rPh sb="158" eb="160">
      <t>ロセン</t>
    </rPh>
    <rPh sb="161" eb="163">
      <t>シンセツ</t>
    </rPh>
    <rPh sb="163" eb="165">
      <t>クカン</t>
    </rPh>
    <rPh sb="174" eb="176">
      <t>コウシン</t>
    </rPh>
    <rPh sb="176" eb="177">
      <t>リツ</t>
    </rPh>
    <rPh sb="179" eb="181">
      <t>ミマン</t>
    </rPh>
    <rPh sb="182" eb="183">
      <t>ツヅ</t>
    </rPh>
    <rPh sb="189" eb="191">
      <t>ヘイセイ</t>
    </rPh>
    <rPh sb="193" eb="195">
      <t>ネンド</t>
    </rPh>
    <rPh sb="196" eb="198">
      <t>サクテイ</t>
    </rPh>
    <rPh sb="200" eb="202">
      <t>スイドウ</t>
    </rPh>
    <rPh sb="202" eb="204">
      <t>ジギョウ</t>
    </rPh>
    <rPh sb="204" eb="206">
      <t>キホン</t>
    </rPh>
    <rPh sb="206" eb="208">
      <t>ケイカク</t>
    </rPh>
    <rPh sb="209" eb="210">
      <t>モト</t>
    </rPh>
    <rPh sb="212" eb="214">
      <t>カンロ</t>
    </rPh>
    <rPh sb="214" eb="216">
      <t>コウシン</t>
    </rPh>
    <rPh sb="217" eb="218">
      <t>スス</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</si>
  <si>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</si>
  <si>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</si>
  <si>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</si>
  <si>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</si>
  <si>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</si>
  <si>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</si>
  <si>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</si>
  <si>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</si>
  <si>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</si>
  <si>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</si>
  <si>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</si>
  <si>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</si>
  <si>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</si>
  <si>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</si>
  <si>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</si>
  <si>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</si>
  <si>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</si>
  <si>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</si>
  <si>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</si>
  <si>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</si>
  <si>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</si>
  <si>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</si>
  <si>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</si>
  <si>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</si>
  <si>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</si>
  <si>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石川県　宝達志水町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</si>
  <si>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</si>
  <si>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</si>
  <si>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</si>
  <si>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</si>
  <si>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</si>
  <si>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</si>
  <si>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</si>
  <si>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</si>
  <si>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</si>
  <si>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</si>
  <si>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</si>
  <si>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</si>
  <si>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</si>
  <si>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</si>
  <si>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</si>
  <si>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①経常収支比率については、100％を上回っているが、今後は給水人口の減少に伴い給水収益が減少することから、水道料金改定を検討する必要がある。
②累積欠損金比率については、0％である。今後の経営計画においても欠損金が発生する見込みはないと考えている。
③流動比率については、平成27年度以降給水収益等の現金収入の減少により、減少傾向が見られる。
④企業債残高対給水収益比率については、平成22年度以降企業債の新規発行せずに類似団体平均と同水準まで改善してきた。
⑤料金回収率については、100％を超えているが更なる経費削減が必要である。
⑥給水原価については、近年概ね微増傾向が続いている。令和元年度においては、長期前受金戻入の調整による収益化のため、単年度で類似団体より低い数値となったものであり、①､⑤にも影響を与えている。
⑦施設利用率については、類似団体と比較すると低い状況が続いている。今後の更新する際は、ダウンサイジングを検討する必要がある。
⑧有収率については、類似団体よりも高い状況が続いている。今後も、漏水解消対策を行い有収率の向上に努める。</t>
    <rPh sb="1" eb="3">
      <t>ケイジョウ</t>
    </rPh>
    <rPh sb="3" eb="5">
      <t>シュウシ</t>
    </rPh>
    <rPh sb="5" eb="7">
      <t>ヒリツ</t>
    </rPh>
    <rPh sb="18" eb="20">
      <t>ウワマワ</t>
    </rPh>
    <rPh sb="26" eb="28">
      <t>コンゴ</t>
    </rPh>
    <rPh sb="29" eb="31">
      <t>キュウスイ</t>
    </rPh>
    <rPh sb="31" eb="33">
      <t>ジンコウ</t>
    </rPh>
    <rPh sb="34" eb="36">
      <t>ゲンショウ</t>
    </rPh>
    <rPh sb="37" eb="38">
      <t>トモナ</t>
    </rPh>
    <rPh sb="39" eb="41">
      <t>キュウスイ</t>
    </rPh>
    <rPh sb="41" eb="43">
      <t>シュウエキ</t>
    </rPh>
    <rPh sb="44" eb="46">
      <t>ゲンショウ</t>
    </rPh>
    <rPh sb="53" eb="55">
      <t>スイドウ</t>
    </rPh>
    <rPh sb="55" eb="57">
      <t>リョウキン</t>
    </rPh>
    <rPh sb="57" eb="59">
      <t>カイテイ</t>
    </rPh>
    <rPh sb="60" eb="62">
      <t>ケントウ</t>
    </rPh>
    <rPh sb="64" eb="66">
      <t>ヒツヨウ</t>
    </rPh>
    <rPh sb="72" eb="74">
      <t>ルイセキ</t>
    </rPh>
    <rPh sb="74" eb="77">
      <t>ケッソンキン</t>
    </rPh>
    <rPh sb="77" eb="79">
      <t>ヒリツ</t>
    </rPh>
    <rPh sb="91" eb="93">
      <t>コンゴ</t>
    </rPh>
    <rPh sb="94" eb="96">
      <t>ケイエイ</t>
    </rPh>
    <rPh sb="96" eb="98">
      <t>ケイカク</t>
    </rPh>
    <rPh sb="103" eb="106">
      <t>ケッソンキン</t>
    </rPh>
    <rPh sb="107" eb="109">
      <t>ハッセイ</t>
    </rPh>
    <rPh sb="111" eb="113">
      <t>ミコ</t>
    </rPh>
    <rPh sb="118" eb="119">
      <t>カンガ</t>
    </rPh>
    <rPh sb="126" eb="128">
      <t>リュウドウ</t>
    </rPh>
    <rPh sb="128" eb="130">
      <t>ヒリツ</t>
    </rPh>
    <rPh sb="136" eb="138">
      <t>ヘイセイ</t>
    </rPh>
    <rPh sb="140" eb="142">
      <t>ネンド</t>
    </rPh>
    <rPh sb="142" eb="144">
      <t>イコウ</t>
    </rPh>
    <rPh sb="144" eb="146">
      <t>キュウスイ</t>
    </rPh>
    <rPh sb="146" eb="148">
      <t>シュウエキ</t>
    </rPh>
    <rPh sb="148" eb="149">
      <t>トウ</t>
    </rPh>
    <rPh sb="150" eb="152">
      <t>ゲンキン</t>
    </rPh>
    <rPh sb="152" eb="154">
      <t>シュウニュウ</t>
    </rPh>
    <rPh sb="155" eb="157">
      <t>ゲンショウ</t>
    </rPh>
    <rPh sb="161" eb="163">
      <t>ゲンショウ</t>
    </rPh>
    <rPh sb="163" eb="165">
      <t>ケイコウ</t>
    </rPh>
    <rPh sb="166" eb="167">
      <t>ミ</t>
    </rPh>
    <rPh sb="173" eb="176">
      <t>キギョウサイ</t>
    </rPh>
    <rPh sb="176" eb="178">
      <t>ザンダカ</t>
    </rPh>
    <rPh sb="178" eb="179">
      <t>タイ</t>
    </rPh>
    <rPh sb="179" eb="181">
      <t>キュウスイ</t>
    </rPh>
    <rPh sb="181" eb="183">
      <t>シュウエキ</t>
    </rPh>
    <rPh sb="183" eb="185">
      <t>ヒリツ</t>
    </rPh>
    <rPh sb="191" eb="193">
      <t>ヘイセイ</t>
    </rPh>
    <rPh sb="195" eb="197">
      <t>ネンド</t>
    </rPh>
    <rPh sb="197" eb="199">
      <t>イコウ</t>
    </rPh>
    <rPh sb="199" eb="202">
      <t>キギョウサイ</t>
    </rPh>
    <rPh sb="203" eb="205">
      <t>シンキ</t>
    </rPh>
    <rPh sb="205" eb="207">
      <t>ハッコウ</t>
    </rPh>
    <rPh sb="210" eb="212">
      <t>ルイジ</t>
    </rPh>
    <rPh sb="212" eb="214">
      <t>ダンタイ</t>
    </rPh>
    <rPh sb="214" eb="216">
      <t>ヘイキン</t>
    </rPh>
    <rPh sb="217" eb="220">
      <t>ドウスイジュン</t>
    </rPh>
    <rPh sb="222" eb="224">
      <t>カイゼン</t>
    </rPh>
    <rPh sb="231" eb="233">
      <t>リョウキン</t>
    </rPh>
    <rPh sb="233" eb="236">
      <t>カイシュウリツ</t>
    </rPh>
    <rPh sb="247" eb="248">
      <t>コ</t>
    </rPh>
    <rPh sb="253" eb="254">
      <t>サラ</t>
    </rPh>
    <rPh sb="256" eb="258">
      <t>ケイヒ</t>
    </rPh>
    <rPh sb="258" eb="260">
      <t>サクゲン</t>
    </rPh>
    <rPh sb="261" eb="263">
      <t>ヒツヨウ</t>
    </rPh>
    <rPh sb="269" eb="273">
      <t>キュウスイゲンカ</t>
    </rPh>
    <rPh sb="279" eb="281">
      <t>キンネン</t>
    </rPh>
    <rPh sb="281" eb="282">
      <t>オオム</t>
    </rPh>
    <rPh sb="283" eb="285">
      <t>ビゾウ</t>
    </rPh>
    <rPh sb="285" eb="287">
      <t>ケイコウ</t>
    </rPh>
    <rPh sb="288" eb="289">
      <t>ツヅ</t>
    </rPh>
    <rPh sb="294" eb="296">
      <t>レイワ</t>
    </rPh>
    <rPh sb="296" eb="297">
      <t>ガン</t>
    </rPh>
    <rPh sb="297" eb="299">
      <t>ネンド</t>
    </rPh>
    <rPh sb="305" eb="307">
      <t>チョウキ</t>
    </rPh>
    <rPh sb="307" eb="310">
      <t>マエウケキン</t>
    </rPh>
    <rPh sb="310" eb="312">
      <t>レイニュウ</t>
    </rPh>
    <rPh sb="313" eb="315">
      <t>チョウセイ</t>
    </rPh>
    <rPh sb="318" eb="321">
      <t>シュウエキカ</t>
    </rPh>
    <rPh sb="325" eb="328">
      <t>タンネンド</t>
    </rPh>
    <rPh sb="329" eb="331">
      <t>ルイジ</t>
    </rPh>
    <rPh sb="331" eb="333">
      <t>ダンタイ</t>
    </rPh>
    <rPh sb="335" eb="336">
      <t>ヒク</t>
    </rPh>
    <rPh sb="337" eb="339">
      <t>スウチ</t>
    </rPh>
    <rPh sb="354" eb="356">
      <t>エイキョウ</t>
    </rPh>
    <rPh sb="357" eb="358">
      <t>アタ</t>
    </rPh>
    <rPh sb="365" eb="367">
      <t>シセツ</t>
    </rPh>
    <rPh sb="367" eb="370">
      <t>リヨウリツ</t>
    </rPh>
    <rPh sb="376" eb="378">
      <t>ルイジ</t>
    </rPh>
    <rPh sb="378" eb="380">
      <t>ダンタイ</t>
    </rPh>
    <rPh sb="381" eb="383">
      <t>ヒカク</t>
    </rPh>
    <rPh sb="386" eb="387">
      <t>ヒク</t>
    </rPh>
    <rPh sb="388" eb="390">
      <t>ジョウキョウ</t>
    </rPh>
    <rPh sb="391" eb="392">
      <t>ツヅ</t>
    </rPh>
    <rPh sb="397" eb="399">
      <t>コンゴ</t>
    </rPh>
    <rPh sb="400" eb="402">
      <t>コウシン</t>
    </rPh>
    <rPh sb="404" eb="405">
      <t>サイ</t>
    </rPh>
    <rPh sb="416" eb="418">
      <t>ケントウ</t>
    </rPh>
    <rPh sb="420" eb="422">
      <t>ヒツヨウ</t>
    </rPh>
    <rPh sb="428" eb="430">
      <t>ユウシュウ</t>
    </rPh>
    <rPh sb="430" eb="431">
      <t>リツ</t>
    </rPh>
    <rPh sb="437" eb="439">
      <t>ルイジ</t>
    </rPh>
    <rPh sb="439" eb="441">
      <t>ダンタイ</t>
    </rPh>
    <rPh sb="444" eb="445">
      <t>タカ</t>
    </rPh>
    <rPh sb="446" eb="448">
      <t>ジョウキョウ</t>
    </rPh>
    <rPh sb="449" eb="450">
      <t>ツヅ</t>
    </rPh>
    <rPh sb="455" eb="457">
      <t>コンゴ</t>
    </rPh>
    <rPh sb="459" eb="461">
      <t>ロウスイ</t>
    </rPh>
    <rPh sb="461" eb="463">
      <t>カイショウ</t>
    </rPh>
    <rPh sb="463" eb="465">
      <t>タイサク</t>
    </rPh>
    <rPh sb="466" eb="467">
      <t>オコナ</t>
    </rPh>
    <rPh sb="468" eb="470">
      <t>ユウシュウ</t>
    </rPh>
    <rPh sb="470" eb="471">
      <t>リツ</t>
    </rPh>
    <rPh sb="472" eb="474">
      <t>コウジョウ</t>
    </rPh>
    <rPh sb="475" eb="476">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</si>
</sst>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0.94</c:v>
                </c:pt>
                <c:pt idx="1">
                  <c:v>0.27</c:v>
                </c:pt>
                <c:pt idx="2">
                  <c:v>0.48</c:v>
                </c:pt>
                <c:pt idx="3">
                  <c:v>0.64</c:v>
                </c:pt>
                <c:pt idx="4" formatCode="#,##0.00;&quot;△&quot;#,##0.00">
                  <c:v>0</c:v>
                </c:pt>
              </c:numCache>
            </c:numRef>
          </c:val>
          <c:extLst>
            <c:ext xmlns:c16="http://schemas.microsoft.com/office/drawing/2014/chart" uri="{C3380CC4-5D6E-409C-BE32-E72D297353CC}">
              <c16:uniqueId val="{00000000-AFB1-4FC0-B521-9A04892FBD1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AFB1-4FC0-B521-9A04892FBD1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41.13</c:v>
                </c:pt>
                <c:pt idx="1">
                  <c:v>39.119999999999997</c:v>
                </c:pt>
                <c:pt idx="2">
                  <c:v>38.799999999999997</c:v>
                </c:pt>
                <c:pt idx="3">
                  <c:v>38.07</c:v>
                </c:pt>
                <c:pt idx="4">
                  <c:v>36.86</c:v>
                </c:pt>
              </c:numCache>
            </c:numRef>
          </c:val>
          <c:extLst>
            <c:ext xmlns:c16="http://schemas.microsoft.com/office/drawing/2014/chart" uri="{C3380CC4-5D6E-409C-BE32-E72D297353CC}">
              <c16:uniqueId val="{00000000-C9BA-466F-9210-FBD541F411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C9BA-466F-9210-FBD541F411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91.8</c:v>
                </c:pt>
                <c:pt idx="1">
                  <c:v>95.35</c:v>
                </c:pt>
                <c:pt idx="2">
                  <c:v>95.28</c:v>
                </c:pt>
                <c:pt idx="3">
                  <c:v>94.34</c:v>
                </c:pt>
                <c:pt idx="4">
                  <c:v>95.16</c:v>
                </c:pt>
              </c:numCache>
            </c:numRef>
          </c:val>
          <c:extLst>
            <c:ext xmlns:c16="http://schemas.microsoft.com/office/drawing/2014/chart" uri="{C3380CC4-5D6E-409C-BE32-E72D297353CC}">
              <c16:uniqueId val="{00000000-28C3-4EC5-A8CF-88EA934287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28C3-4EC5-A8CF-88EA934287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114.61</c:v>
                </c:pt>
                <c:pt idx="1">
                  <c:v>104.17</c:v>
                </c:pt>
                <c:pt idx="2">
                  <c:v>104.29</c:v>
                </c:pt>
                <c:pt idx="3">
                  <c:v>105.59</c:v>
                </c:pt>
                <c:pt idx="4">
                  <c:v>116.2</c:v>
                </c:pt>
              </c:numCache>
            </c:numRef>
          </c:val>
          <c:extLst>
            <c:ext xmlns:c16="http://schemas.microsoft.com/office/drawing/2014/chart" uri="{C3380CC4-5D6E-409C-BE32-E72D297353CC}">
              <c16:uniqueId val="{00000000-D828-4B27-A760-E1C5DD0F9E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D828-4B27-A760-E1C5DD0F9E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56.53</c:v>
                </c:pt>
                <c:pt idx="1">
                  <c:v>58.58</c:v>
                </c:pt>
                <c:pt idx="2">
                  <c:v>59.84</c:v>
                </c:pt>
                <c:pt idx="3">
                  <c:v>61.36</c:v>
                </c:pt>
                <c:pt idx="4">
                  <c:v>63.14</c:v>
                </c:pt>
              </c:numCache>
            </c:numRef>
          </c:val>
          <c:extLst>
            <c:ext xmlns:c16="http://schemas.microsoft.com/office/drawing/2014/chart" uri="{C3380CC4-5D6E-409C-BE32-E72D297353CC}">
              <c16:uniqueId val="{00000000-4F24-4F78-8DC0-D399D43C94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4F24-4F78-8DC0-D399D43C94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8.61</c:v>
                </c:pt>
                <c:pt idx="1">
                  <c:v>8.24</c:v>
                </c:pt>
                <c:pt idx="2">
                  <c:v>30.16</c:v>
                </c:pt>
                <c:pt idx="3">
                  <c:v>29.77</c:v>
                </c:pt>
                <c:pt idx="4">
                  <c:v>31.11</c:v>
                </c:pt>
              </c:numCache>
            </c:numRef>
          </c:val>
          <c:extLst>
            <c:ext xmlns:c16="http://schemas.microsoft.com/office/drawing/2014/chart" uri="{C3380CC4-5D6E-409C-BE32-E72D297353CC}">
              <c16:uniqueId val="{00000000-B08D-49E2-B865-F05C240023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B08D-49E2-B865-F05C240023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7E-43E5-ACEC-B9EBE7CC6E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347E-43E5-ACEC-B9EBE7CC6E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769.02</c:v>
                </c:pt>
                <c:pt idx="1">
                  <c:v>594.08000000000004</c:v>
                </c:pt>
                <c:pt idx="2">
                  <c:v>570.02</c:v>
                </c:pt>
                <c:pt idx="3">
                  <c:v>530.39</c:v>
                </c:pt>
                <c:pt idx="4">
                  <c:v>558.70000000000005</c:v>
                </c:pt>
              </c:numCache>
            </c:numRef>
          </c:val>
          <c:extLst>
            <c:ext xmlns:c16="http://schemas.microsoft.com/office/drawing/2014/chart" uri="{C3380CC4-5D6E-409C-BE32-E72D297353CC}">
              <c16:uniqueId val="{00000000-DA05-4BBE-8B88-833B523C95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DA05-4BBE-8B88-833B523C95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570.38</c:v>
                </c:pt>
                <c:pt idx="1">
                  <c:v>542.5</c:v>
                </c:pt>
                <c:pt idx="2">
                  <c:v>510.1</c:v>
                </c:pt>
                <c:pt idx="3">
                  <c:v>486.11</c:v>
                </c:pt>
                <c:pt idx="4">
                  <c:v>457.86</c:v>
                </c:pt>
              </c:numCache>
            </c:numRef>
          </c:val>
          <c:extLst>
            <c:ext xmlns:c16="http://schemas.microsoft.com/office/drawing/2014/chart" uri="{C3380CC4-5D6E-409C-BE32-E72D297353CC}">
              <c16:uniqueId val="{00000000-C500-4EFF-9638-BEF5AD16F2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C500-4EFF-9638-BEF5AD16F2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98.24</c:v>
                </c:pt>
                <c:pt idx="1">
                  <c:v>98.19</c:v>
                </c:pt>
                <c:pt idx="2">
                  <c:v>100.47</c:v>
                </c:pt>
                <c:pt idx="3">
                  <c:v>99.62</c:v>
                </c:pt>
                <c:pt idx="4">
                  <c:v>116.29</c:v>
                </c:pt>
              </c:numCache>
            </c:numRef>
          </c:val>
          <c:extLst>
            <c:ext xmlns:c16="http://schemas.microsoft.com/office/drawing/2014/chart" uri="{C3380CC4-5D6E-409C-BE32-E72D297353CC}">
              <c16:uniqueId val="{00000000-DDA7-4597-BCC1-1819CE45D3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DDA7-4597-BCC1-1819CE45D3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213.21</c:v>
                </c:pt>
                <c:pt idx="1">
                  <c:v>214.09</c:v>
                </c:pt>
                <c:pt idx="2">
                  <c:v>209.96</c:v>
                </c:pt>
                <c:pt idx="3">
                  <c:v>212.49</c:v>
                </c:pt>
                <c:pt idx="4">
                  <c:v>182.65</c:v>
                </c:pt>
              </c:numCache>
            </c:numRef>
          </c:val>
          <c:extLst>
            <c:ext xmlns:c16="http://schemas.microsoft.com/office/drawing/2014/chart" uri="{C3380CC4-5D6E-409C-BE32-E72D297353CC}">
              <c16:uniqueId val="{00000000-A0BE-4905-843A-D24FAC70C2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A0BE-4905-843A-D24FAC70C2E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宝達志水町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10</v>
      </c>
      <c r="J7" s="48"/>
      <c r="K7" s="48"/>
      <c r="L7" s="48"/>
      <c r="M7" s="48"/>
      <c r="N7" s="48"/>
      <c r="O7" s="49"/>
      <c r="P7" s="50" t="s">
        <v>2</v>
      </c>
      <c r="Q7" s="50"/>
      <c r="R7" s="50"/>
      <c r="S7" s="50"/>
      <c r="T7" s="50"/>
      <c r="U7" s="50"/>
      <c r="V7" s="50"/>
      <c r="W7" s="50" t="s">
        <v>12</v>
      </c>
      <c r="X7" s="50"/>
      <c r="Y7" s="50"/>
      <c r="Z7" s="50"/>
      <c r="AA7" s="50"/>
      <c r="AB7" s="50"/>
      <c r="AC7" s="50"/>
      <c r="AD7" s="50" t="s">
        <v>5</v>
      </c>
      <c r="AE7" s="50"/>
      <c r="AF7" s="50"/>
      <c r="AG7" s="50"/>
      <c r="AH7" s="50"/>
      <c r="AI7" s="50"/>
      <c r="AJ7" s="50"/>
      <c r="AK7" s="7"/>
      <c r="AL7" s="50" t="s">
        <v>13</v>
      </c>
      <c r="AM7" s="50"/>
      <c r="AN7" s="50"/>
      <c r="AO7" s="50"/>
      <c r="AP7" s="50"/>
      <c r="AQ7" s="50"/>
      <c r="AR7" s="50"/>
      <c r="AS7" s="50"/>
      <c r="AT7" s="47" t="s">
        <v>8</v>
      </c>
      <c r="AU7" s="48"/>
      <c r="AV7" s="48"/>
      <c r="AW7" s="48"/>
      <c r="AX7" s="48"/>
      <c r="AY7" s="48"/>
      <c r="AZ7" s="48"/>
      <c r="BA7" s="48"/>
      <c r="BB7" s="50" t="s">
        <v>16</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A7</v>
      </c>
      <c r="X8" s="54"/>
      <c r="Y8" s="54"/>
      <c r="Z8" s="54"/>
      <c r="AA8" s="54"/>
      <c r="AB8" s="54"/>
      <c r="AC8" s="54"/>
      <c r="AD8" s="54" t="str">
        <f>データ!$M$6</f>
        <v>非設置</v>
      </c>
      <c r="AE8" s="54"/>
      <c r="AF8" s="54"/>
      <c r="AG8" s="54"/>
      <c r="AH8" s="54"/>
      <c r="AI8" s="54"/>
      <c r="AJ8" s="54"/>
      <c r="AK8" s="7"/>
      <c r="AL8" s="55">
        <f>データ!$R$6</f>
        <v>13004</v>
      </c>
      <c r="AM8" s="55"/>
      <c r="AN8" s="55"/>
      <c r="AO8" s="55"/>
      <c r="AP8" s="55"/>
      <c r="AQ8" s="55"/>
      <c r="AR8" s="55"/>
      <c r="AS8" s="55"/>
      <c r="AT8" s="56">
        <f>データ!$S$6</f>
        <v>111.52</v>
      </c>
      <c r="AU8" s="57"/>
      <c r="AV8" s="57"/>
      <c r="AW8" s="57"/>
      <c r="AX8" s="57"/>
      <c r="AY8" s="57"/>
      <c r="AZ8" s="57"/>
      <c r="BA8" s="57"/>
      <c r="BB8" s="58">
        <f>データ!$T$6</f>
        <v>116.61</v>
      </c>
      <c r="BC8" s="58"/>
      <c r="BD8" s="58"/>
      <c r="BE8" s="58"/>
      <c r="BF8" s="58"/>
      <c r="BG8" s="58"/>
      <c r="BH8" s="58"/>
      <c r="BI8" s="58"/>
      <c r="BJ8" s="3"/>
      <c r="BK8" s="3"/>
      <c r="BL8" s="59" t="s">
        <v>11</v>
      </c>
      <c r="BM8" s="60"/>
      <c r="BN8" s="18" t="s">
        <v>19</v>
      </c>
      <c r="BO8" s="21"/>
      <c r="BP8" s="21"/>
      <c r="BQ8" s="21"/>
      <c r="BR8" s="21"/>
      <c r="BS8" s="21"/>
      <c r="BT8" s="21"/>
      <c r="BU8" s="21"/>
      <c r="BV8" s="21"/>
      <c r="BW8" s="21"/>
      <c r="BX8" s="21"/>
      <c r="BY8" s="25"/>
    </row>
    <row r="9" spans="1:78" ht="18.75" customHeight="1" x14ac:dyDescent="0.15">
      <c r="A9" s="2"/>
      <c r="B9" s="47" t="s">
        <v>20</v>
      </c>
      <c r="C9" s="48"/>
      <c r="D9" s="48"/>
      <c r="E9" s="48"/>
      <c r="F9" s="48"/>
      <c r="G9" s="48"/>
      <c r="H9" s="48"/>
      <c r="I9" s="47" t="s">
        <v>22</v>
      </c>
      <c r="J9" s="48"/>
      <c r="K9" s="48"/>
      <c r="L9" s="48"/>
      <c r="M9" s="48"/>
      <c r="N9" s="48"/>
      <c r="O9" s="49"/>
      <c r="P9" s="50" t="s">
        <v>23</v>
      </c>
      <c r="Q9" s="50"/>
      <c r="R9" s="50"/>
      <c r="S9" s="50"/>
      <c r="T9" s="50"/>
      <c r="U9" s="50"/>
      <c r="V9" s="50"/>
      <c r="W9" s="50" t="s">
        <v>21</v>
      </c>
      <c r="X9" s="50"/>
      <c r="Y9" s="50"/>
      <c r="Z9" s="50"/>
      <c r="AA9" s="50"/>
      <c r="AB9" s="50"/>
      <c r="AC9" s="50"/>
      <c r="AD9" s="2"/>
      <c r="AE9" s="2"/>
      <c r="AF9" s="2"/>
      <c r="AG9" s="2"/>
      <c r="AH9" s="7"/>
      <c r="AI9" s="7"/>
      <c r="AJ9" s="7"/>
      <c r="AK9" s="7"/>
      <c r="AL9" s="50" t="s">
        <v>26</v>
      </c>
      <c r="AM9" s="50"/>
      <c r="AN9" s="50"/>
      <c r="AO9" s="50"/>
      <c r="AP9" s="50"/>
      <c r="AQ9" s="50"/>
      <c r="AR9" s="50"/>
      <c r="AS9" s="50"/>
      <c r="AT9" s="47" t="s">
        <v>28</v>
      </c>
      <c r="AU9" s="48"/>
      <c r="AV9" s="48"/>
      <c r="AW9" s="48"/>
      <c r="AX9" s="48"/>
      <c r="AY9" s="48"/>
      <c r="AZ9" s="48"/>
      <c r="BA9" s="48"/>
      <c r="BB9" s="50" t="s">
        <v>15</v>
      </c>
      <c r="BC9" s="50"/>
      <c r="BD9" s="50"/>
      <c r="BE9" s="50"/>
      <c r="BF9" s="50"/>
      <c r="BG9" s="50"/>
      <c r="BH9" s="50"/>
      <c r="BI9" s="50"/>
      <c r="BJ9" s="3"/>
      <c r="BK9" s="3"/>
      <c r="BL9" s="61" t="s">
        <v>30</v>
      </c>
      <c r="BM9" s="62"/>
      <c r="BN9" s="19" t="s">
        <v>31</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63.93</v>
      </c>
      <c r="J10" s="57"/>
      <c r="K10" s="57"/>
      <c r="L10" s="57"/>
      <c r="M10" s="57"/>
      <c r="N10" s="57"/>
      <c r="O10" s="63"/>
      <c r="P10" s="58">
        <f>データ!$P$6</f>
        <v>96.58</v>
      </c>
      <c r="Q10" s="58"/>
      <c r="R10" s="58"/>
      <c r="S10" s="58"/>
      <c r="T10" s="58"/>
      <c r="U10" s="58"/>
      <c r="V10" s="58"/>
      <c r="W10" s="55">
        <f>データ!$Q$6</f>
        <v>4281</v>
      </c>
      <c r="X10" s="55"/>
      <c r="Y10" s="55"/>
      <c r="Z10" s="55"/>
      <c r="AA10" s="55"/>
      <c r="AB10" s="55"/>
      <c r="AC10" s="55"/>
      <c r="AD10" s="2"/>
      <c r="AE10" s="2"/>
      <c r="AF10" s="2"/>
      <c r="AG10" s="2"/>
      <c r="AH10" s="7"/>
      <c r="AI10" s="7"/>
      <c r="AJ10" s="7"/>
      <c r="AK10" s="7"/>
      <c r="AL10" s="55">
        <f>データ!$U$6</f>
        <v>12479</v>
      </c>
      <c r="AM10" s="55"/>
      <c r="AN10" s="55"/>
      <c r="AO10" s="55"/>
      <c r="AP10" s="55"/>
      <c r="AQ10" s="55"/>
      <c r="AR10" s="55"/>
      <c r="AS10" s="55"/>
      <c r="AT10" s="56">
        <f>データ!$V$6</f>
        <v>46.3</v>
      </c>
      <c r="AU10" s="57"/>
      <c r="AV10" s="57"/>
      <c r="AW10" s="57"/>
      <c r="AX10" s="57"/>
      <c r="AY10" s="57"/>
      <c r="AZ10" s="57"/>
      <c r="BA10" s="57"/>
      <c r="BB10" s="58">
        <f>データ!$W$6</f>
        <v>269.52</v>
      </c>
      <c r="BC10" s="58"/>
      <c r="BD10" s="58"/>
      <c r="BE10" s="58"/>
      <c r="BF10" s="58"/>
      <c r="BG10" s="58"/>
      <c r="BH10" s="58"/>
      <c r="BI10" s="58"/>
      <c r="BJ10" s="2"/>
      <c r="BK10" s="2"/>
      <c r="BL10" s="64" t="s">
        <v>33</v>
      </c>
      <c r="BM10" s="65"/>
      <c r="BN10" s="20" t="s">
        <v>35</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36</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37</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39</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40</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69</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6</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54</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42</v>
      </c>
      <c r="C84" s="6"/>
      <c r="D84" s="6"/>
      <c r="E84" s="6" t="s">
        <v>43</v>
      </c>
      <c r="F84" s="6" t="s">
        <v>45</v>
      </c>
      <c r="G84" s="6" t="s">
        <v>47</v>
      </c>
      <c r="H84" s="6" t="s">
        <v>41</v>
      </c>
      <c r="I84" s="6" t="s">
        <v>9</v>
      </c>
      <c r="J84" s="6" t="s">
        <v>25</v>
      </c>
      <c r="K84" s="6" t="s">
        <v>48</v>
      </c>
      <c r="L84" s="6" t="s">
        <v>49</v>
      </c>
      <c r="M84" s="6" t="s">
        <v>32</v>
      </c>
      <c r="N84" s="6" t="s">
        <v>51</v>
      </c>
      <c r="O84" s="6" t="s">
        <v>53</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algorithmName="SHA-512" hashValue="bA/xIlEW3LzEtgP4hUnU2j8XJb26eOFwQPbQZpDZgtlHRxq4wLXFz4Dn8XaO2cv60zWwVjihF7XrlAtsETy/4Q==" saltValue="GZEPOA8N03hTfUnb0NSKGQ=="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56</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18</v>
      </c>
      <c r="B3" s="31" t="s">
        <v>50</v>
      </c>
      <c r="C3" s="31" t="s">
        <v>58</v>
      </c>
      <c r="D3" s="31" t="s">
        <v>59</v>
      </c>
      <c r="E3" s="31" t="s">
        <v>4</v>
      </c>
      <c r="F3" s="31" t="s">
        <v>3</v>
      </c>
      <c r="G3" s="31" t="s">
        <v>24</v>
      </c>
      <c r="H3" s="89" t="s">
        <v>29</v>
      </c>
      <c r="I3" s="90"/>
      <c r="J3" s="90"/>
      <c r="K3" s="90"/>
      <c r="L3" s="90"/>
      <c r="M3" s="90"/>
      <c r="N3" s="90"/>
      <c r="O3" s="90"/>
      <c r="P3" s="90"/>
      <c r="Q3" s="90"/>
      <c r="R3" s="90"/>
      <c r="S3" s="90"/>
      <c r="T3" s="90"/>
      <c r="U3" s="90"/>
      <c r="V3" s="90"/>
      <c r="W3" s="91"/>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60</v>
      </c>
      <c r="B4" s="32"/>
      <c r="C4" s="32"/>
      <c r="D4" s="32"/>
      <c r="E4" s="32"/>
      <c r="F4" s="32"/>
      <c r="G4" s="32"/>
      <c r="H4" s="92"/>
      <c r="I4" s="93"/>
      <c r="J4" s="93"/>
      <c r="K4" s="93"/>
      <c r="L4" s="93"/>
      <c r="M4" s="93"/>
      <c r="N4" s="93"/>
      <c r="O4" s="93"/>
      <c r="P4" s="93"/>
      <c r="Q4" s="93"/>
      <c r="R4" s="93"/>
      <c r="S4" s="93"/>
      <c r="T4" s="93"/>
      <c r="U4" s="93"/>
      <c r="V4" s="93"/>
      <c r="W4" s="94"/>
      <c r="X4" s="88" t="s">
        <v>52</v>
      </c>
      <c r="Y4" s="88"/>
      <c r="Z4" s="88"/>
      <c r="AA4" s="88"/>
      <c r="AB4" s="88"/>
      <c r="AC4" s="88"/>
      <c r="AD4" s="88"/>
      <c r="AE4" s="88"/>
      <c r="AF4" s="88"/>
      <c r="AG4" s="88"/>
      <c r="AH4" s="88"/>
      <c r="AI4" s="88" t="s">
        <v>44</v>
      </c>
      <c r="AJ4" s="88"/>
      <c r="AK4" s="88"/>
      <c r="AL4" s="88"/>
      <c r="AM4" s="88"/>
      <c r="AN4" s="88"/>
      <c r="AO4" s="88"/>
      <c r="AP4" s="88"/>
      <c r="AQ4" s="88"/>
      <c r="AR4" s="88"/>
      <c r="AS4" s="88"/>
      <c r="AT4" s="88" t="s">
        <v>38</v>
      </c>
      <c r="AU4" s="88"/>
      <c r="AV4" s="88"/>
      <c r="AW4" s="88"/>
      <c r="AX4" s="88"/>
      <c r="AY4" s="88"/>
      <c r="AZ4" s="88"/>
      <c r="BA4" s="88"/>
      <c r="BB4" s="88"/>
      <c r="BC4" s="88"/>
      <c r="BD4" s="88"/>
      <c r="BE4" s="88" t="s">
        <v>61</v>
      </c>
      <c r="BF4" s="88"/>
      <c r="BG4" s="88"/>
      <c r="BH4" s="88"/>
      <c r="BI4" s="88"/>
      <c r="BJ4" s="88"/>
      <c r="BK4" s="88"/>
      <c r="BL4" s="88"/>
      <c r="BM4" s="88"/>
      <c r="BN4" s="88"/>
      <c r="BO4" s="88"/>
      <c r="BP4" s="88" t="s">
        <v>34</v>
      </c>
      <c r="BQ4" s="88"/>
      <c r="BR4" s="88"/>
      <c r="BS4" s="88"/>
      <c r="BT4" s="88"/>
      <c r="BU4" s="88"/>
      <c r="BV4" s="88"/>
      <c r="BW4" s="88"/>
      <c r="BX4" s="88"/>
      <c r="BY4" s="88"/>
      <c r="BZ4" s="88"/>
      <c r="CA4" s="88" t="s">
        <v>63</v>
      </c>
      <c r="CB4" s="88"/>
      <c r="CC4" s="88"/>
      <c r="CD4" s="88"/>
      <c r="CE4" s="88"/>
      <c r="CF4" s="88"/>
      <c r="CG4" s="88"/>
      <c r="CH4" s="88"/>
      <c r="CI4" s="88"/>
      <c r="CJ4" s="88"/>
      <c r="CK4" s="88"/>
      <c r="CL4" s="88" t="s">
        <v>64</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62</v>
      </c>
      <c r="DT4" s="88"/>
      <c r="DU4" s="88"/>
      <c r="DV4" s="88"/>
      <c r="DW4" s="88"/>
      <c r="DX4" s="88"/>
      <c r="DY4" s="88"/>
      <c r="DZ4" s="88"/>
      <c r="EA4" s="88"/>
      <c r="EB4" s="88"/>
      <c r="EC4" s="88"/>
      <c r="ED4" s="88" t="s">
        <v>68</v>
      </c>
      <c r="EE4" s="88"/>
      <c r="EF4" s="88"/>
      <c r="EG4" s="88"/>
      <c r="EH4" s="88"/>
      <c r="EI4" s="88"/>
      <c r="EJ4" s="88"/>
      <c r="EK4" s="88"/>
      <c r="EL4" s="88"/>
      <c r="EM4" s="88"/>
      <c r="EN4" s="88"/>
    </row>
    <row r="5" spans="1:144" x14ac:dyDescent="0.15">
      <c r="A5" s="29" t="s">
        <v>27</v>
      </c>
      <c r="B5" s="33"/>
      <c r="C5" s="33"/>
      <c r="D5" s="33"/>
      <c r="E5" s="33"/>
      <c r="F5" s="33"/>
      <c r="G5" s="33"/>
      <c r="H5" s="39" t="s">
        <v>57</v>
      </c>
      <c r="I5" s="39" t="s">
        <v>70</v>
      </c>
      <c r="J5" s="39" t="s">
        <v>71</v>
      </c>
      <c r="K5" s="39" t="s">
        <v>72</v>
      </c>
      <c r="L5" s="39" t="s">
        <v>73</v>
      </c>
      <c r="M5" s="39" t="s">
        <v>5</v>
      </c>
      <c r="N5" s="39" t="s">
        <v>74</v>
      </c>
      <c r="O5" s="39" t="s">
        <v>75</v>
      </c>
      <c r="P5" s="39" t="s">
        <v>76</v>
      </c>
      <c r="Q5" s="39" t="s">
        <v>77</v>
      </c>
      <c r="R5" s="39" t="s">
        <v>78</v>
      </c>
      <c r="S5" s="39" t="s">
        <v>79</v>
      </c>
      <c r="T5" s="39" t="s">
        <v>65</v>
      </c>
      <c r="U5" s="39" t="s">
        <v>80</v>
      </c>
      <c r="V5" s="39" t="s">
        <v>81</v>
      </c>
      <c r="W5" s="39" t="s">
        <v>82</v>
      </c>
      <c r="X5" s="39" t="s">
        <v>83</v>
      </c>
      <c r="Y5" s="39" t="s">
        <v>84</v>
      </c>
      <c r="Z5" s="39" t="s">
        <v>85</v>
      </c>
      <c r="AA5" s="39" t="s">
        <v>86</v>
      </c>
      <c r="AB5" s="39" t="s">
        <v>87</v>
      </c>
      <c r="AC5" s="39" t="s">
        <v>88</v>
      </c>
      <c r="AD5" s="39" t="s">
        <v>90</v>
      </c>
      <c r="AE5" s="39" t="s">
        <v>91</v>
      </c>
      <c r="AF5" s="39" t="s">
        <v>92</v>
      </c>
      <c r="AG5" s="39" t="s">
        <v>93</v>
      </c>
      <c r="AH5" s="39" t="s">
        <v>42</v>
      </c>
      <c r="AI5" s="39" t="s">
        <v>83</v>
      </c>
      <c r="AJ5" s="39" t="s">
        <v>84</v>
      </c>
      <c r="AK5" s="39" t="s">
        <v>85</v>
      </c>
      <c r="AL5" s="39" t="s">
        <v>86</v>
      </c>
      <c r="AM5" s="39" t="s">
        <v>87</v>
      </c>
      <c r="AN5" s="39" t="s">
        <v>88</v>
      </c>
      <c r="AO5" s="39" t="s">
        <v>90</v>
      </c>
      <c r="AP5" s="39" t="s">
        <v>91</v>
      </c>
      <c r="AQ5" s="39" t="s">
        <v>92</v>
      </c>
      <c r="AR5" s="39" t="s">
        <v>93</v>
      </c>
      <c r="AS5" s="39" t="s">
        <v>89</v>
      </c>
      <c r="AT5" s="39" t="s">
        <v>83</v>
      </c>
      <c r="AU5" s="39" t="s">
        <v>84</v>
      </c>
      <c r="AV5" s="39" t="s">
        <v>85</v>
      </c>
      <c r="AW5" s="39" t="s">
        <v>86</v>
      </c>
      <c r="AX5" s="39" t="s">
        <v>87</v>
      </c>
      <c r="AY5" s="39" t="s">
        <v>88</v>
      </c>
      <c r="AZ5" s="39" t="s">
        <v>90</v>
      </c>
      <c r="BA5" s="39" t="s">
        <v>91</v>
      </c>
      <c r="BB5" s="39" t="s">
        <v>92</v>
      </c>
      <c r="BC5" s="39" t="s">
        <v>93</v>
      </c>
      <c r="BD5" s="39" t="s">
        <v>89</v>
      </c>
      <c r="BE5" s="39" t="s">
        <v>83</v>
      </c>
      <c r="BF5" s="39" t="s">
        <v>84</v>
      </c>
      <c r="BG5" s="39" t="s">
        <v>85</v>
      </c>
      <c r="BH5" s="39" t="s">
        <v>86</v>
      </c>
      <c r="BI5" s="39" t="s">
        <v>87</v>
      </c>
      <c r="BJ5" s="39" t="s">
        <v>88</v>
      </c>
      <c r="BK5" s="39" t="s">
        <v>90</v>
      </c>
      <c r="BL5" s="39" t="s">
        <v>91</v>
      </c>
      <c r="BM5" s="39" t="s">
        <v>92</v>
      </c>
      <c r="BN5" s="39" t="s">
        <v>93</v>
      </c>
      <c r="BO5" s="39" t="s">
        <v>89</v>
      </c>
      <c r="BP5" s="39" t="s">
        <v>83</v>
      </c>
      <c r="BQ5" s="39" t="s">
        <v>84</v>
      </c>
      <c r="BR5" s="39" t="s">
        <v>85</v>
      </c>
      <c r="BS5" s="39" t="s">
        <v>86</v>
      </c>
      <c r="BT5" s="39" t="s">
        <v>87</v>
      </c>
      <c r="BU5" s="39" t="s">
        <v>88</v>
      </c>
      <c r="BV5" s="39" t="s">
        <v>90</v>
      </c>
      <c r="BW5" s="39" t="s">
        <v>91</v>
      </c>
      <c r="BX5" s="39" t="s">
        <v>92</v>
      </c>
      <c r="BY5" s="39" t="s">
        <v>93</v>
      </c>
      <c r="BZ5" s="39" t="s">
        <v>89</v>
      </c>
      <c r="CA5" s="39" t="s">
        <v>83</v>
      </c>
      <c r="CB5" s="39" t="s">
        <v>84</v>
      </c>
      <c r="CC5" s="39" t="s">
        <v>85</v>
      </c>
      <c r="CD5" s="39" t="s">
        <v>86</v>
      </c>
      <c r="CE5" s="39" t="s">
        <v>87</v>
      </c>
      <c r="CF5" s="39" t="s">
        <v>88</v>
      </c>
      <c r="CG5" s="39" t="s">
        <v>90</v>
      </c>
      <c r="CH5" s="39" t="s">
        <v>91</v>
      </c>
      <c r="CI5" s="39" t="s">
        <v>92</v>
      </c>
      <c r="CJ5" s="39" t="s">
        <v>93</v>
      </c>
      <c r="CK5" s="39" t="s">
        <v>89</v>
      </c>
      <c r="CL5" s="39" t="s">
        <v>83</v>
      </c>
      <c r="CM5" s="39" t="s">
        <v>84</v>
      </c>
      <c r="CN5" s="39" t="s">
        <v>85</v>
      </c>
      <c r="CO5" s="39" t="s">
        <v>86</v>
      </c>
      <c r="CP5" s="39" t="s">
        <v>87</v>
      </c>
      <c r="CQ5" s="39" t="s">
        <v>88</v>
      </c>
      <c r="CR5" s="39" t="s">
        <v>90</v>
      </c>
      <c r="CS5" s="39" t="s">
        <v>91</v>
      </c>
      <c r="CT5" s="39" t="s">
        <v>92</v>
      </c>
      <c r="CU5" s="39" t="s">
        <v>93</v>
      </c>
      <c r="CV5" s="39" t="s">
        <v>89</v>
      </c>
      <c r="CW5" s="39" t="s">
        <v>83</v>
      </c>
      <c r="CX5" s="39" t="s">
        <v>84</v>
      </c>
      <c r="CY5" s="39" t="s">
        <v>85</v>
      </c>
      <c r="CZ5" s="39" t="s">
        <v>86</v>
      </c>
      <c r="DA5" s="39" t="s">
        <v>87</v>
      </c>
      <c r="DB5" s="39" t="s">
        <v>88</v>
      </c>
      <c r="DC5" s="39" t="s">
        <v>90</v>
      </c>
      <c r="DD5" s="39" t="s">
        <v>91</v>
      </c>
      <c r="DE5" s="39" t="s">
        <v>92</v>
      </c>
      <c r="DF5" s="39" t="s">
        <v>93</v>
      </c>
      <c r="DG5" s="39" t="s">
        <v>89</v>
      </c>
      <c r="DH5" s="39" t="s">
        <v>83</v>
      </c>
      <c r="DI5" s="39" t="s">
        <v>84</v>
      </c>
      <c r="DJ5" s="39" t="s">
        <v>85</v>
      </c>
      <c r="DK5" s="39" t="s">
        <v>86</v>
      </c>
      <c r="DL5" s="39" t="s">
        <v>87</v>
      </c>
      <c r="DM5" s="39" t="s">
        <v>88</v>
      </c>
      <c r="DN5" s="39" t="s">
        <v>90</v>
      </c>
      <c r="DO5" s="39" t="s">
        <v>91</v>
      </c>
      <c r="DP5" s="39" t="s">
        <v>92</v>
      </c>
      <c r="DQ5" s="39" t="s">
        <v>93</v>
      </c>
      <c r="DR5" s="39" t="s">
        <v>89</v>
      </c>
      <c r="DS5" s="39" t="s">
        <v>83</v>
      </c>
      <c r="DT5" s="39" t="s">
        <v>84</v>
      </c>
      <c r="DU5" s="39" t="s">
        <v>85</v>
      </c>
      <c r="DV5" s="39" t="s">
        <v>86</v>
      </c>
      <c r="DW5" s="39" t="s">
        <v>87</v>
      </c>
      <c r="DX5" s="39" t="s">
        <v>88</v>
      </c>
      <c r="DY5" s="39" t="s">
        <v>90</v>
      </c>
      <c r="DZ5" s="39" t="s">
        <v>91</v>
      </c>
      <c r="EA5" s="39" t="s">
        <v>92</v>
      </c>
      <c r="EB5" s="39" t="s">
        <v>93</v>
      </c>
      <c r="EC5" s="39" t="s">
        <v>89</v>
      </c>
      <c r="ED5" s="39" t="s">
        <v>83</v>
      </c>
      <c r="EE5" s="39" t="s">
        <v>84</v>
      </c>
      <c r="EF5" s="39" t="s">
        <v>85</v>
      </c>
      <c r="EG5" s="39" t="s">
        <v>86</v>
      </c>
      <c r="EH5" s="39" t="s">
        <v>87</v>
      </c>
      <c r="EI5" s="39" t="s">
        <v>88</v>
      </c>
      <c r="EJ5" s="39" t="s">
        <v>90</v>
      </c>
      <c r="EK5" s="39" t="s">
        <v>91</v>
      </c>
      <c r="EL5" s="39" t="s">
        <v>92</v>
      </c>
      <c r="EM5" s="39" t="s">
        <v>93</v>
      </c>
      <c r="EN5" s="39" t="s">
        <v>89</v>
      </c>
    </row>
    <row r="6" spans="1:144" s="28" customFormat="1" x14ac:dyDescent="0.15">
      <c r="A6" s="29" t="s">
        <v>94</v>
      </c>
      <c r="B6" s="34">
        <f t="shared" ref="B6:W6" si="1">B7</f>
        <v>2019</v>
      </c>
      <c r="C6" s="34">
        <f t="shared" si="1"/>
        <v>173860</v>
      </c>
      <c r="D6" s="34">
        <f t="shared" si="1"/>
        <v>46</v>
      </c>
      <c r="E6" s="34">
        <f t="shared" si="1"/>
        <v>1</v>
      </c>
      <c r="F6" s="34">
        <f t="shared" si="1"/>
        <v>0</v>
      </c>
      <c r="G6" s="34">
        <f t="shared" si="1"/>
        <v>1</v>
      </c>
      <c r="H6" s="34" t="str">
        <f t="shared" si="1"/>
        <v>石川県　宝達志水町</v>
      </c>
      <c r="I6" s="34" t="str">
        <f t="shared" si="1"/>
        <v>法適用</v>
      </c>
      <c r="J6" s="34" t="str">
        <f t="shared" si="1"/>
        <v>水道事業</v>
      </c>
      <c r="K6" s="34" t="str">
        <f t="shared" si="1"/>
        <v>末端給水事業</v>
      </c>
      <c r="L6" s="34" t="str">
        <f t="shared" si="1"/>
        <v>A7</v>
      </c>
      <c r="M6" s="34" t="str">
        <f t="shared" si="1"/>
        <v>非設置</v>
      </c>
      <c r="N6" s="40" t="str">
        <f t="shared" si="1"/>
        <v>-</v>
      </c>
      <c r="O6" s="40">
        <f t="shared" si="1"/>
        <v>63.93</v>
      </c>
      <c r="P6" s="40">
        <f t="shared" si="1"/>
        <v>96.58</v>
      </c>
      <c r="Q6" s="40">
        <f t="shared" si="1"/>
        <v>4281</v>
      </c>
      <c r="R6" s="40">
        <f t="shared" si="1"/>
        <v>13004</v>
      </c>
      <c r="S6" s="40">
        <f t="shared" si="1"/>
        <v>111.52</v>
      </c>
      <c r="T6" s="40">
        <f t="shared" si="1"/>
        <v>116.61</v>
      </c>
      <c r="U6" s="40">
        <f t="shared" si="1"/>
        <v>12479</v>
      </c>
      <c r="V6" s="40">
        <f t="shared" si="1"/>
        <v>46.3</v>
      </c>
      <c r="W6" s="40">
        <f t="shared" si="1"/>
        <v>269.52</v>
      </c>
      <c r="X6" s="42">
        <f t="shared" ref="X6:AG6" si="2">IF(X7="",NA(),X7)</f>
        <v>114.61</v>
      </c>
      <c r="Y6" s="42">
        <f t="shared" si="2"/>
        <v>104.17</v>
      </c>
      <c r="Z6" s="42">
        <f t="shared" si="2"/>
        <v>104.29</v>
      </c>
      <c r="AA6" s="42">
        <f t="shared" si="2"/>
        <v>105.59</v>
      </c>
      <c r="AB6" s="42">
        <f t="shared" si="2"/>
        <v>116.2</v>
      </c>
      <c r="AC6" s="42">
        <f t="shared" si="2"/>
        <v>111.06</v>
      </c>
      <c r="AD6" s="42">
        <f t="shared" si="2"/>
        <v>111.34</v>
      </c>
      <c r="AE6" s="42">
        <f t="shared" si="2"/>
        <v>110.02</v>
      </c>
      <c r="AF6" s="42">
        <f t="shared" si="2"/>
        <v>108.76</v>
      </c>
      <c r="AG6" s="42">
        <f t="shared" si="2"/>
        <v>108.46</v>
      </c>
      <c r="AH6" s="40" t="str">
        <f>IF(AH7="","",IF(AH7="-","【-】","【"&amp;SUBSTITUTE(TEXT(AH7,"#,##0.00"),"-","△")&amp;"】"))</f>
        <v>【112.01】</v>
      </c>
      <c r="AI6" s="40">
        <f t="shared" ref="AI6:AR6" si="3">IF(AI7="",NA(),AI7)</f>
        <v>0</v>
      </c>
      <c r="AJ6" s="40">
        <f t="shared" si="3"/>
        <v>0</v>
      </c>
      <c r="AK6" s="40">
        <f t="shared" si="3"/>
        <v>0</v>
      </c>
      <c r="AL6" s="40">
        <f t="shared" si="3"/>
        <v>0</v>
      </c>
      <c r="AM6" s="40">
        <f t="shared" si="3"/>
        <v>0</v>
      </c>
      <c r="AN6" s="42">
        <f t="shared" si="3"/>
        <v>9.35</v>
      </c>
      <c r="AO6" s="42">
        <f t="shared" si="3"/>
        <v>10.130000000000001</v>
      </c>
      <c r="AP6" s="42">
        <f t="shared" si="3"/>
        <v>7.31</v>
      </c>
      <c r="AQ6" s="42">
        <f t="shared" si="3"/>
        <v>7.48</v>
      </c>
      <c r="AR6" s="42">
        <f t="shared" si="3"/>
        <v>11.94</v>
      </c>
      <c r="AS6" s="40" t="str">
        <f>IF(AS7="","",IF(AS7="-","【-】","【"&amp;SUBSTITUTE(TEXT(AS7,"#,##0.00"),"-","△")&amp;"】"))</f>
        <v>【1.08】</v>
      </c>
      <c r="AT6" s="42">
        <f t="shared" ref="AT6:BC6" si="4">IF(AT7="",NA(),AT7)</f>
        <v>769.02</v>
      </c>
      <c r="AU6" s="42">
        <f t="shared" si="4"/>
        <v>594.08000000000004</v>
      </c>
      <c r="AV6" s="42">
        <f t="shared" si="4"/>
        <v>570.02</v>
      </c>
      <c r="AW6" s="42">
        <f t="shared" si="4"/>
        <v>530.39</v>
      </c>
      <c r="AX6" s="42">
        <f t="shared" si="4"/>
        <v>558.70000000000005</v>
      </c>
      <c r="AY6" s="42">
        <f t="shared" si="4"/>
        <v>398.29</v>
      </c>
      <c r="AZ6" s="42">
        <f t="shared" si="4"/>
        <v>388.67</v>
      </c>
      <c r="BA6" s="42">
        <f t="shared" si="4"/>
        <v>355.27</v>
      </c>
      <c r="BB6" s="42">
        <f t="shared" si="4"/>
        <v>359.7</v>
      </c>
      <c r="BC6" s="42">
        <f t="shared" si="4"/>
        <v>362.93</v>
      </c>
      <c r="BD6" s="40" t="str">
        <f>IF(BD7="","",IF(BD7="-","【-】","【"&amp;SUBSTITUTE(TEXT(BD7,"#,##0.00"),"-","△")&amp;"】"))</f>
        <v>【264.97】</v>
      </c>
      <c r="BE6" s="42">
        <f t="shared" ref="BE6:BN6" si="5">IF(BE7="",NA(),BE7)</f>
        <v>570.38</v>
      </c>
      <c r="BF6" s="42">
        <f t="shared" si="5"/>
        <v>542.5</v>
      </c>
      <c r="BG6" s="42">
        <f t="shared" si="5"/>
        <v>510.1</v>
      </c>
      <c r="BH6" s="42">
        <f t="shared" si="5"/>
        <v>486.11</v>
      </c>
      <c r="BI6" s="42">
        <f t="shared" si="5"/>
        <v>457.86</v>
      </c>
      <c r="BJ6" s="42">
        <f t="shared" si="5"/>
        <v>431</v>
      </c>
      <c r="BK6" s="42">
        <f t="shared" si="5"/>
        <v>422.5</v>
      </c>
      <c r="BL6" s="42">
        <f t="shared" si="5"/>
        <v>458.27</v>
      </c>
      <c r="BM6" s="42">
        <f t="shared" si="5"/>
        <v>447.01</v>
      </c>
      <c r="BN6" s="42">
        <f t="shared" si="5"/>
        <v>439.05</v>
      </c>
      <c r="BO6" s="40" t="str">
        <f>IF(BO7="","",IF(BO7="-","【-】","【"&amp;SUBSTITUTE(TEXT(BO7,"#,##0.00"),"-","△")&amp;"】"))</f>
        <v>【266.61】</v>
      </c>
      <c r="BP6" s="42">
        <f t="shared" ref="BP6:BY6" si="6">IF(BP7="",NA(),BP7)</f>
        <v>98.24</v>
      </c>
      <c r="BQ6" s="42">
        <f t="shared" si="6"/>
        <v>98.19</v>
      </c>
      <c r="BR6" s="42">
        <f t="shared" si="6"/>
        <v>100.47</v>
      </c>
      <c r="BS6" s="42">
        <f t="shared" si="6"/>
        <v>99.62</v>
      </c>
      <c r="BT6" s="42">
        <f t="shared" si="6"/>
        <v>116.29</v>
      </c>
      <c r="BU6" s="42">
        <f t="shared" si="6"/>
        <v>100.82</v>
      </c>
      <c r="BV6" s="42">
        <f t="shared" si="6"/>
        <v>101.64</v>
      </c>
      <c r="BW6" s="42">
        <f t="shared" si="6"/>
        <v>96.77</v>
      </c>
      <c r="BX6" s="42">
        <f t="shared" si="6"/>
        <v>95.81</v>
      </c>
      <c r="BY6" s="42">
        <f t="shared" si="6"/>
        <v>95.26</v>
      </c>
      <c r="BZ6" s="40" t="str">
        <f>IF(BZ7="","",IF(BZ7="-","【-】","【"&amp;SUBSTITUTE(TEXT(BZ7,"#,##0.00"),"-","△")&amp;"】"))</f>
        <v>【103.24】</v>
      </c>
      <c r="CA6" s="42">
        <f t="shared" ref="CA6:CJ6" si="7">IF(CA7="",NA(),CA7)</f>
        <v>213.21</v>
      </c>
      <c r="CB6" s="42">
        <f t="shared" si="7"/>
        <v>214.09</v>
      </c>
      <c r="CC6" s="42">
        <f t="shared" si="7"/>
        <v>209.96</v>
      </c>
      <c r="CD6" s="42">
        <f t="shared" si="7"/>
        <v>212.49</v>
      </c>
      <c r="CE6" s="42">
        <f t="shared" si="7"/>
        <v>182.65</v>
      </c>
      <c r="CF6" s="42">
        <f t="shared" si="7"/>
        <v>179.55</v>
      </c>
      <c r="CG6" s="42">
        <f t="shared" si="7"/>
        <v>179.16</v>
      </c>
      <c r="CH6" s="42">
        <f t="shared" si="7"/>
        <v>187.18</v>
      </c>
      <c r="CI6" s="42">
        <f t="shared" si="7"/>
        <v>189.58</v>
      </c>
      <c r="CJ6" s="42">
        <f t="shared" si="7"/>
        <v>192.82</v>
      </c>
      <c r="CK6" s="40" t="str">
        <f>IF(CK7="","",IF(CK7="-","【-】","【"&amp;SUBSTITUTE(TEXT(CK7,"#,##0.00"),"-","△")&amp;"】"))</f>
        <v>【168.38】</v>
      </c>
      <c r="CL6" s="42">
        <f t="shared" ref="CL6:CU6" si="8">IF(CL7="",NA(),CL7)</f>
        <v>41.13</v>
      </c>
      <c r="CM6" s="42">
        <f t="shared" si="8"/>
        <v>39.119999999999997</v>
      </c>
      <c r="CN6" s="42">
        <f t="shared" si="8"/>
        <v>38.799999999999997</v>
      </c>
      <c r="CO6" s="42">
        <f t="shared" si="8"/>
        <v>38.07</v>
      </c>
      <c r="CP6" s="42">
        <f t="shared" si="8"/>
        <v>36.86</v>
      </c>
      <c r="CQ6" s="42">
        <f t="shared" si="8"/>
        <v>53.52</v>
      </c>
      <c r="CR6" s="42">
        <f t="shared" si="8"/>
        <v>54.24</v>
      </c>
      <c r="CS6" s="42">
        <f t="shared" si="8"/>
        <v>55.88</v>
      </c>
      <c r="CT6" s="42">
        <f t="shared" si="8"/>
        <v>55.22</v>
      </c>
      <c r="CU6" s="42">
        <f t="shared" si="8"/>
        <v>54.05</v>
      </c>
      <c r="CV6" s="40" t="str">
        <f>IF(CV7="","",IF(CV7="-","【-】","【"&amp;SUBSTITUTE(TEXT(CV7,"#,##0.00"),"-","△")&amp;"】"))</f>
        <v>【60.00】</v>
      </c>
      <c r="CW6" s="42">
        <f t="shared" ref="CW6:DF6" si="9">IF(CW7="",NA(),CW7)</f>
        <v>91.8</v>
      </c>
      <c r="CX6" s="42">
        <f t="shared" si="9"/>
        <v>95.35</v>
      </c>
      <c r="CY6" s="42">
        <f t="shared" si="9"/>
        <v>95.28</v>
      </c>
      <c r="CZ6" s="42">
        <f t="shared" si="9"/>
        <v>94.34</v>
      </c>
      <c r="DA6" s="42">
        <f t="shared" si="9"/>
        <v>95.16</v>
      </c>
      <c r="DB6" s="42">
        <f t="shared" si="9"/>
        <v>81.459999999999994</v>
      </c>
      <c r="DC6" s="42">
        <f t="shared" si="9"/>
        <v>81.680000000000007</v>
      </c>
      <c r="DD6" s="42">
        <f t="shared" si="9"/>
        <v>80.989999999999995</v>
      </c>
      <c r="DE6" s="42">
        <f t="shared" si="9"/>
        <v>80.930000000000007</v>
      </c>
      <c r="DF6" s="42">
        <f t="shared" si="9"/>
        <v>80.510000000000005</v>
      </c>
      <c r="DG6" s="40" t="str">
        <f>IF(DG7="","",IF(DG7="-","【-】","【"&amp;SUBSTITUTE(TEXT(DG7,"#,##0.00"),"-","△")&amp;"】"))</f>
        <v>【89.80】</v>
      </c>
      <c r="DH6" s="42">
        <f t="shared" ref="DH6:DQ6" si="10">IF(DH7="",NA(),DH7)</f>
        <v>56.53</v>
      </c>
      <c r="DI6" s="42">
        <f t="shared" si="10"/>
        <v>58.58</v>
      </c>
      <c r="DJ6" s="42">
        <f t="shared" si="10"/>
        <v>59.84</v>
      </c>
      <c r="DK6" s="42">
        <f t="shared" si="10"/>
        <v>61.36</v>
      </c>
      <c r="DL6" s="42">
        <f t="shared" si="10"/>
        <v>63.14</v>
      </c>
      <c r="DM6" s="42">
        <f t="shared" si="10"/>
        <v>47.7</v>
      </c>
      <c r="DN6" s="42">
        <f t="shared" si="10"/>
        <v>48.14</v>
      </c>
      <c r="DO6" s="42">
        <f t="shared" si="10"/>
        <v>46.61</v>
      </c>
      <c r="DP6" s="42">
        <f t="shared" si="10"/>
        <v>47.97</v>
      </c>
      <c r="DQ6" s="42">
        <f t="shared" si="10"/>
        <v>49.12</v>
      </c>
      <c r="DR6" s="40" t="str">
        <f>IF(DR7="","",IF(DR7="-","【-】","【"&amp;SUBSTITUTE(TEXT(DR7,"#,##0.00"),"-","△")&amp;"】"))</f>
        <v>【49.59】</v>
      </c>
      <c r="DS6" s="42">
        <f t="shared" ref="DS6:EB6" si="11">IF(DS7="",NA(),DS7)</f>
        <v>8.61</v>
      </c>
      <c r="DT6" s="42">
        <f t="shared" si="11"/>
        <v>8.24</v>
      </c>
      <c r="DU6" s="42">
        <f t="shared" si="11"/>
        <v>30.16</v>
      </c>
      <c r="DV6" s="42">
        <f t="shared" si="11"/>
        <v>29.77</v>
      </c>
      <c r="DW6" s="42">
        <f t="shared" si="11"/>
        <v>31.11</v>
      </c>
      <c r="DX6" s="42">
        <f t="shared" si="11"/>
        <v>7.26</v>
      </c>
      <c r="DY6" s="42">
        <f t="shared" si="11"/>
        <v>11.13</v>
      </c>
      <c r="DZ6" s="42">
        <f t="shared" si="11"/>
        <v>10.84</v>
      </c>
      <c r="EA6" s="42">
        <f t="shared" si="11"/>
        <v>15.33</v>
      </c>
      <c r="EB6" s="42">
        <f t="shared" si="11"/>
        <v>16.760000000000002</v>
      </c>
      <c r="EC6" s="40" t="str">
        <f>IF(EC7="","",IF(EC7="-","【-】","【"&amp;SUBSTITUTE(TEXT(EC7,"#,##0.00"),"-","△")&amp;"】"))</f>
        <v>【19.44】</v>
      </c>
      <c r="ED6" s="42">
        <f t="shared" ref="ED6:EM6" si="12">IF(ED7="",NA(),ED7)</f>
        <v>0.94</v>
      </c>
      <c r="EE6" s="42">
        <f t="shared" si="12"/>
        <v>0.27</v>
      </c>
      <c r="EF6" s="42">
        <f t="shared" si="12"/>
        <v>0.48</v>
      </c>
      <c r="EG6" s="42">
        <f t="shared" si="12"/>
        <v>0.64</v>
      </c>
      <c r="EH6" s="40">
        <f t="shared" si="12"/>
        <v>0</v>
      </c>
      <c r="EI6" s="42">
        <f t="shared" si="12"/>
        <v>1.65</v>
      </c>
      <c r="EJ6" s="42">
        <f t="shared" si="12"/>
        <v>0.47</v>
      </c>
      <c r="EK6" s="42">
        <f t="shared" si="12"/>
        <v>0.39</v>
      </c>
      <c r="EL6" s="42">
        <f t="shared" si="12"/>
        <v>0.43</v>
      </c>
      <c r="EM6" s="42">
        <f t="shared" si="12"/>
        <v>0.42</v>
      </c>
      <c r="EN6" s="40" t="str">
        <f>IF(EN7="","",IF(EN7="-","【-】","【"&amp;SUBSTITUTE(TEXT(EN7,"#,##0.00"),"-","△")&amp;"】"))</f>
        <v>【0.68】</v>
      </c>
    </row>
    <row r="7" spans="1:144" s="28" customFormat="1" x14ac:dyDescent="0.15">
      <c r="A7" s="29"/>
      <c r="B7" s="35">
        <v>2019</v>
      </c>
      <c r="C7" s="35">
        <v>173860</v>
      </c>
      <c r="D7" s="35">
        <v>46</v>
      </c>
      <c r="E7" s="35">
        <v>1</v>
      </c>
      <c r="F7" s="35">
        <v>0</v>
      </c>
      <c r="G7" s="35">
        <v>1</v>
      </c>
      <c r="H7" s="35" t="s">
        <v>95</v>
      </c>
      <c r="I7" s="35" t="s">
        <v>96</v>
      </c>
      <c r="J7" s="35" t="s">
        <v>97</v>
      </c>
      <c r="K7" s="35" t="s">
        <v>98</v>
      </c>
      <c r="L7" s="35" t="s">
        <v>99</v>
      </c>
      <c r="M7" s="35" t="s">
        <v>14</v>
      </c>
      <c r="N7" s="41" t="s">
        <v>100</v>
      </c>
      <c r="O7" s="41">
        <v>63.93</v>
      </c>
      <c r="P7" s="41">
        <v>96.58</v>
      </c>
      <c r="Q7" s="41">
        <v>4281</v>
      </c>
      <c r="R7" s="41">
        <v>13004</v>
      </c>
      <c r="S7" s="41">
        <v>111.52</v>
      </c>
      <c r="T7" s="41">
        <v>116.61</v>
      </c>
      <c r="U7" s="41">
        <v>12479</v>
      </c>
      <c r="V7" s="41">
        <v>46.3</v>
      </c>
      <c r="W7" s="41">
        <v>269.52</v>
      </c>
      <c r="X7" s="41">
        <v>114.61</v>
      </c>
      <c r="Y7" s="41">
        <v>104.17</v>
      </c>
      <c r="Z7" s="41">
        <v>104.29</v>
      </c>
      <c r="AA7" s="41">
        <v>105.59</v>
      </c>
      <c r="AB7" s="41">
        <v>116.2</v>
      </c>
      <c r="AC7" s="41">
        <v>111.06</v>
      </c>
      <c r="AD7" s="41">
        <v>111.34</v>
      </c>
      <c r="AE7" s="41">
        <v>110.02</v>
      </c>
      <c r="AF7" s="41">
        <v>108.76</v>
      </c>
      <c r="AG7" s="41">
        <v>108.46</v>
      </c>
      <c r="AH7" s="41">
        <v>112.01</v>
      </c>
      <c r="AI7" s="41">
        <v>0</v>
      </c>
      <c r="AJ7" s="41">
        <v>0</v>
      </c>
      <c r="AK7" s="41">
        <v>0</v>
      </c>
      <c r="AL7" s="41">
        <v>0</v>
      </c>
      <c r="AM7" s="41">
        <v>0</v>
      </c>
      <c r="AN7" s="41">
        <v>9.35</v>
      </c>
      <c r="AO7" s="41">
        <v>10.130000000000001</v>
      </c>
      <c r="AP7" s="41">
        <v>7.31</v>
      </c>
      <c r="AQ7" s="41">
        <v>7.48</v>
      </c>
      <c r="AR7" s="41">
        <v>11.94</v>
      </c>
      <c r="AS7" s="41">
        <v>1.08</v>
      </c>
      <c r="AT7" s="41">
        <v>769.02</v>
      </c>
      <c r="AU7" s="41">
        <v>594.08000000000004</v>
      </c>
      <c r="AV7" s="41">
        <v>570.02</v>
      </c>
      <c r="AW7" s="41">
        <v>530.39</v>
      </c>
      <c r="AX7" s="41">
        <v>558.70000000000005</v>
      </c>
      <c r="AY7" s="41">
        <v>398.29</v>
      </c>
      <c r="AZ7" s="41">
        <v>388.67</v>
      </c>
      <c r="BA7" s="41">
        <v>355.27</v>
      </c>
      <c r="BB7" s="41">
        <v>359.7</v>
      </c>
      <c r="BC7" s="41">
        <v>362.93</v>
      </c>
      <c r="BD7" s="41">
        <v>264.97000000000003</v>
      </c>
      <c r="BE7" s="41">
        <v>570.38</v>
      </c>
      <c r="BF7" s="41">
        <v>542.5</v>
      </c>
      <c r="BG7" s="41">
        <v>510.1</v>
      </c>
      <c r="BH7" s="41">
        <v>486.11</v>
      </c>
      <c r="BI7" s="41">
        <v>457.86</v>
      </c>
      <c r="BJ7" s="41">
        <v>431</v>
      </c>
      <c r="BK7" s="41">
        <v>422.5</v>
      </c>
      <c r="BL7" s="41">
        <v>458.27</v>
      </c>
      <c r="BM7" s="41">
        <v>447.01</v>
      </c>
      <c r="BN7" s="41">
        <v>439.05</v>
      </c>
      <c r="BO7" s="41">
        <v>266.61</v>
      </c>
      <c r="BP7" s="41">
        <v>98.24</v>
      </c>
      <c r="BQ7" s="41">
        <v>98.19</v>
      </c>
      <c r="BR7" s="41">
        <v>100.47</v>
      </c>
      <c r="BS7" s="41">
        <v>99.62</v>
      </c>
      <c r="BT7" s="41">
        <v>116.29</v>
      </c>
      <c r="BU7" s="41">
        <v>100.82</v>
      </c>
      <c r="BV7" s="41">
        <v>101.64</v>
      </c>
      <c r="BW7" s="41">
        <v>96.77</v>
      </c>
      <c r="BX7" s="41">
        <v>95.81</v>
      </c>
      <c r="BY7" s="41">
        <v>95.26</v>
      </c>
      <c r="BZ7" s="41">
        <v>103.24</v>
      </c>
      <c r="CA7" s="41">
        <v>213.21</v>
      </c>
      <c r="CB7" s="41">
        <v>214.09</v>
      </c>
      <c r="CC7" s="41">
        <v>209.96</v>
      </c>
      <c r="CD7" s="41">
        <v>212.49</v>
      </c>
      <c r="CE7" s="41">
        <v>182.65</v>
      </c>
      <c r="CF7" s="41">
        <v>179.55</v>
      </c>
      <c r="CG7" s="41">
        <v>179.16</v>
      </c>
      <c r="CH7" s="41">
        <v>187.18</v>
      </c>
      <c r="CI7" s="41">
        <v>189.58</v>
      </c>
      <c r="CJ7" s="41">
        <v>192.82</v>
      </c>
      <c r="CK7" s="41">
        <v>168.38</v>
      </c>
      <c r="CL7" s="41">
        <v>41.13</v>
      </c>
      <c r="CM7" s="41">
        <v>39.119999999999997</v>
      </c>
      <c r="CN7" s="41">
        <v>38.799999999999997</v>
      </c>
      <c r="CO7" s="41">
        <v>38.07</v>
      </c>
      <c r="CP7" s="41">
        <v>36.86</v>
      </c>
      <c r="CQ7" s="41">
        <v>53.52</v>
      </c>
      <c r="CR7" s="41">
        <v>54.24</v>
      </c>
      <c r="CS7" s="41">
        <v>55.88</v>
      </c>
      <c r="CT7" s="41">
        <v>55.22</v>
      </c>
      <c r="CU7" s="41">
        <v>54.05</v>
      </c>
      <c r="CV7" s="41">
        <v>60</v>
      </c>
      <c r="CW7" s="41">
        <v>91.8</v>
      </c>
      <c r="CX7" s="41">
        <v>95.35</v>
      </c>
      <c r="CY7" s="41">
        <v>95.28</v>
      </c>
      <c r="CZ7" s="41">
        <v>94.34</v>
      </c>
      <c r="DA7" s="41">
        <v>95.16</v>
      </c>
      <c r="DB7" s="41">
        <v>81.459999999999994</v>
      </c>
      <c r="DC7" s="41">
        <v>81.680000000000007</v>
      </c>
      <c r="DD7" s="41">
        <v>80.989999999999995</v>
      </c>
      <c r="DE7" s="41">
        <v>80.930000000000007</v>
      </c>
      <c r="DF7" s="41">
        <v>80.510000000000005</v>
      </c>
      <c r="DG7" s="41">
        <v>89.8</v>
      </c>
      <c r="DH7" s="41">
        <v>56.53</v>
      </c>
      <c r="DI7" s="41">
        <v>58.58</v>
      </c>
      <c r="DJ7" s="41">
        <v>59.84</v>
      </c>
      <c r="DK7" s="41">
        <v>61.36</v>
      </c>
      <c r="DL7" s="41">
        <v>63.14</v>
      </c>
      <c r="DM7" s="41">
        <v>47.7</v>
      </c>
      <c r="DN7" s="41">
        <v>48.14</v>
      </c>
      <c r="DO7" s="41">
        <v>46.61</v>
      </c>
      <c r="DP7" s="41">
        <v>47.97</v>
      </c>
      <c r="DQ7" s="41">
        <v>49.12</v>
      </c>
      <c r="DR7" s="41">
        <v>49.59</v>
      </c>
      <c r="DS7" s="41">
        <v>8.61</v>
      </c>
      <c r="DT7" s="41">
        <v>8.24</v>
      </c>
      <c r="DU7" s="41">
        <v>30.16</v>
      </c>
      <c r="DV7" s="41">
        <v>29.77</v>
      </c>
      <c r="DW7" s="41">
        <v>31.11</v>
      </c>
      <c r="DX7" s="41">
        <v>7.26</v>
      </c>
      <c r="DY7" s="41">
        <v>11.13</v>
      </c>
      <c r="DZ7" s="41">
        <v>10.84</v>
      </c>
      <c r="EA7" s="41">
        <v>15.33</v>
      </c>
      <c r="EB7" s="41">
        <v>16.760000000000002</v>
      </c>
      <c r="EC7" s="41">
        <v>19.440000000000001</v>
      </c>
      <c r="ED7" s="41">
        <v>0.94</v>
      </c>
      <c r="EE7" s="41">
        <v>0.27</v>
      </c>
      <c r="EF7" s="41">
        <v>0.48</v>
      </c>
      <c r="EG7" s="41">
        <v>0.64</v>
      </c>
      <c r="EH7" s="41">
        <v>0</v>
      </c>
      <c r="EI7" s="41">
        <v>1.65</v>
      </c>
      <c r="EJ7" s="41">
        <v>0.47</v>
      </c>
      <c r="EK7" s="41">
        <v>0.39</v>
      </c>
      <c r="EL7" s="41">
        <v>0.43</v>
      </c>
      <c r="EM7" s="41">
        <v>0.42</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101</v>
      </c>
      <c r="C9" s="30" t="s">
        <v>102</v>
      </c>
      <c r="D9" s="30" t="s">
        <v>103</v>
      </c>
      <c r="E9" s="30" t="s">
        <v>104</v>
      </c>
      <c r="F9" s="30" t="s">
        <v>105</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50</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106</v>
      </c>
    </row>
    <row r="12" spans="1:144" x14ac:dyDescent="0.15">
      <c r="B12">
        <v>1</v>
      </c>
      <c r="C12">
        <v>1</v>
      </c>
      <c r="D12">
        <v>1</v>
      </c>
      <c r="E12">
        <v>1</v>
      </c>
      <c r="F12">
        <v>1</v>
      </c>
      <c r="G12" t="s">
        <v>107</v>
      </c>
    </row>
    <row r="13" spans="1:144" x14ac:dyDescent="0.15">
      <c r="B13" t="s">
        <v>108</v>
      </c>
      <c r="C13" t="s">
        <v>108</v>
      </c>
      <c r="D13" t="s">
        <v>108</v>
      </c>
      <c r="E13" t="s">
        <v>108</v>
      </c>
      <c r="F13" t="s">
        <v>109</v>
      </c>
      <c r="G13" t="s">
        <v>110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2020-12-04T02:07:48Z</dcterms:created>
  <dcterms:modified xsi:type="dcterms:W3CDTF">2021-02-08T05:45:45Z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2021-01-28T01:36:54Z</vt:filetime>
  </property>
</Properties>
</file>